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1670" windowHeight="8565" activeTab="2"/>
  </bookViews>
  <sheets>
    <sheet name="Jahresliste" sheetId="1" r:id="rId1"/>
    <sheet name="1 Flug" sheetId="2" r:id="rId2"/>
    <sheet name="Meisterschaften" sheetId="3" r:id="rId3"/>
    <sheet name="Meister freie Flüge" sheetId="4" r:id="rId4"/>
    <sheet name="Ehrenpreise freier" sheetId="5" r:id="rId5"/>
    <sheet name="Jungflug" sheetId="6" r:id="rId6"/>
    <sheet name="Jugendmeisterschaft" sheetId="7" r:id="rId7"/>
    <sheet name="2012" sheetId="8" r:id="rId8"/>
    <sheet name="Jugend 2012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3">'Meister freie Flüge'!$A$37:$G$56</definedName>
  </definedNames>
  <calcPr fullCalcOnLoad="1"/>
</workbook>
</file>

<file path=xl/sharedStrings.xml><?xml version="1.0" encoding="utf-8"?>
<sst xmlns="http://schemas.openxmlformats.org/spreadsheetml/2006/main" count="8243" uniqueCount="3135">
  <si>
    <t>Flug</t>
  </si>
  <si>
    <t>Serie</t>
  </si>
  <si>
    <t>Ehrenpreis</t>
  </si>
  <si>
    <t>Stifter</t>
  </si>
  <si>
    <t>Erringer</t>
  </si>
  <si>
    <t>Herzlichen Glückwunsch</t>
  </si>
  <si>
    <t>Ausrechnungsstelle Rankl</t>
  </si>
  <si>
    <t>Gewinner der Ehrenpreise</t>
  </si>
  <si>
    <t>Tel. 09922/503570</t>
  </si>
  <si>
    <t>http://Kurt-Rankl.de</t>
  </si>
  <si>
    <t>1. Preistaube</t>
  </si>
  <si>
    <t>E-Mail. Kurt.Rankl@freenet.de</t>
  </si>
  <si>
    <t>Handy 0151/52169965</t>
  </si>
  <si>
    <t>1.</t>
  </si>
  <si>
    <t>Altflugmeister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</si>
  <si>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</si>
  <si>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</si>
  <si>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</si>
  <si>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</si>
  <si>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</si>
  <si>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</si>
  <si>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</si>
  <si>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</si>
  <si>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</si>
  <si>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Jungflugmeister</t>
  </si>
  <si>
    <t>1 Diplom</t>
  </si>
  <si>
    <t>Kasse Gruppe Nord</t>
  </si>
  <si>
    <t>1 Pokal</t>
  </si>
  <si>
    <t>Gruppenkasse</t>
  </si>
  <si>
    <t>Jungflug</t>
  </si>
  <si>
    <t>Weber Alfred</t>
  </si>
  <si>
    <t>Rothkopf K-D-M</t>
  </si>
  <si>
    <t>Garhammer H.+F.</t>
  </si>
  <si>
    <t>Freie Flüge</t>
  </si>
  <si>
    <t>2. Preistaube</t>
  </si>
  <si>
    <t>3. Preistaube</t>
  </si>
  <si>
    <t>4. Preistaube</t>
  </si>
  <si>
    <t>5. Preistaube</t>
  </si>
  <si>
    <t>6. Preistaube</t>
  </si>
  <si>
    <t>7. Preistaube</t>
  </si>
  <si>
    <t>8. Preistaube</t>
  </si>
  <si>
    <t>9. Preistaube</t>
  </si>
  <si>
    <t>10. Preistaube</t>
  </si>
  <si>
    <t>Preisgeld</t>
  </si>
  <si>
    <t>Killinger J.+ M</t>
  </si>
  <si>
    <t>SG Eider R. + A</t>
  </si>
  <si>
    <t>SG Kubitscheck</t>
  </si>
  <si>
    <t>Wildfeuer Klaus</t>
  </si>
  <si>
    <t>Flüge</t>
  </si>
  <si>
    <t>21 - 22 - 23 + 35 freie Flüge + 31 - 32 - 33 + 34 RV-Flüge</t>
  </si>
  <si>
    <t>Rang</t>
  </si>
  <si>
    <t>RV/V/Z</t>
  </si>
  <si>
    <t>Züchter</t>
  </si>
  <si>
    <t>Pr.</t>
  </si>
  <si>
    <t>AsPunkte</t>
  </si>
  <si>
    <t>Km</t>
  </si>
  <si>
    <t>Schreiner Ludwi</t>
  </si>
  <si>
    <t>Ehrenbeck T.&amp; M</t>
  </si>
  <si>
    <t>Wiederer H.I.Sa</t>
  </si>
  <si>
    <t>Jugendmeister</t>
  </si>
  <si>
    <t>Jugendmeister  Jungflug</t>
  </si>
  <si>
    <t>Oswald Fritz</t>
  </si>
  <si>
    <t>Pilarski Gerhard</t>
  </si>
  <si>
    <t>Wittenzellner Stefan</t>
  </si>
  <si>
    <t>Silberbauer N+M+C+Al</t>
  </si>
  <si>
    <t>Branghofer W. u. M.</t>
  </si>
  <si>
    <t>Kellermeier Lukas</t>
  </si>
  <si>
    <t>Reisinger Alfons</t>
  </si>
  <si>
    <t>Koehl Johann</t>
  </si>
  <si>
    <t>Schreiner Ludwig</t>
  </si>
  <si>
    <t>Kueblboeck Thomas</t>
  </si>
  <si>
    <t>Meisterschaft freie Wettflüge 2011</t>
  </si>
  <si>
    <t>21 - 22 - 23 freie Flüge + 31 - 32 - 33 - 34 + 35 RV-Flüge</t>
  </si>
  <si>
    <t>Wiederer H.+I.</t>
  </si>
  <si>
    <t>Kueblboeck Thom</t>
  </si>
  <si>
    <t>Altendorfer Rob</t>
  </si>
  <si>
    <t xml:space="preserve">SG Ned + Pauli </t>
  </si>
  <si>
    <t>Kellermann L. jun</t>
  </si>
  <si>
    <t>Pauli Josef</t>
  </si>
  <si>
    <t xml:space="preserve">Kubitscheck Lukas </t>
  </si>
  <si>
    <t xml:space="preserve">Kilger Helmut+Mag+Ch </t>
  </si>
  <si>
    <t>Seitz Johann+Christi</t>
  </si>
  <si>
    <t>Regional-Jungflug-Meisterschaft</t>
  </si>
  <si>
    <t>Platz</t>
  </si>
  <si>
    <t>RV</t>
  </si>
  <si>
    <t>Name</t>
  </si>
  <si>
    <t>Aspunkte</t>
  </si>
  <si>
    <t>km</t>
  </si>
  <si>
    <t>Wallner Michael</t>
  </si>
  <si>
    <t>Kellermann Fritz</t>
  </si>
  <si>
    <t>Altendorfer Robert</t>
  </si>
  <si>
    <t>Ranzinger Johann</t>
  </si>
  <si>
    <t>Rothkopf Klaus</t>
  </si>
  <si>
    <t>Schrottenbaum N.+ S</t>
  </si>
  <si>
    <t>SG Scherer</t>
  </si>
  <si>
    <t>Danzer Max u. Andrea</t>
  </si>
  <si>
    <t xml:space="preserve">Hutterer Alois &amp; Man </t>
  </si>
  <si>
    <t>Löhr Thomas</t>
  </si>
  <si>
    <t>Schwarzmann Eugen</t>
  </si>
  <si>
    <t>Hackl Konrad</t>
  </si>
  <si>
    <t>Frisch Jürgen</t>
  </si>
  <si>
    <t>Grimm Otto</t>
  </si>
  <si>
    <t>Heigl Karl u. Mathia</t>
  </si>
  <si>
    <t>Hauber/Rechenmacher</t>
  </si>
  <si>
    <t>Eichinger/Kölbl</t>
  </si>
  <si>
    <t>Garhammer Florian</t>
  </si>
  <si>
    <t>Baumann Josef</t>
  </si>
  <si>
    <t>Wagner M.+ M.</t>
  </si>
  <si>
    <t>Hartl Anton</t>
  </si>
  <si>
    <t>Stockinger Josef</t>
  </si>
  <si>
    <t>Wurm Alois</t>
  </si>
  <si>
    <t>2 schnellsten Tauben</t>
  </si>
  <si>
    <t>Kurt Rankl</t>
  </si>
  <si>
    <t>2 schnellsten Jährigen Tauben</t>
  </si>
  <si>
    <t>Alex Eider</t>
  </si>
  <si>
    <t>Rainer Schwarzmann</t>
  </si>
  <si>
    <t>Albert Silberbauer</t>
  </si>
  <si>
    <t>Hans Garhammer</t>
  </si>
  <si>
    <t>Kilger Helmut+Mag+Ch</t>
  </si>
  <si>
    <t>Team Rothkopf</t>
  </si>
  <si>
    <t>Muehlbauer A.</t>
  </si>
  <si>
    <t>Chmiel Jan</t>
  </si>
  <si>
    <t>Wiesmann Anton</t>
  </si>
  <si>
    <t>Kauschinger/Schreiner</t>
  </si>
  <si>
    <t>Eginger Michael</t>
  </si>
  <si>
    <t>SG Ned + Pauli</t>
  </si>
  <si>
    <t>Weber/Birnböck</t>
  </si>
  <si>
    <t>Ganserer S &amp; S</t>
  </si>
  <si>
    <t>Parsberg 2</t>
  </si>
  <si>
    <t>Parsberg 4</t>
  </si>
  <si>
    <t>Parsberg</t>
  </si>
  <si>
    <t>Altendorfer R.</t>
  </si>
  <si>
    <t>Heigl Josef</t>
  </si>
  <si>
    <t>SG Kusser</t>
  </si>
  <si>
    <t>Meisterschaft freie Wettflüge 2010</t>
  </si>
  <si>
    <t>Silberbauer</t>
  </si>
  <si>
    <t>Meisterschaft freie Wettflüge 2012</t>
  </si>
  <si>
    <t>Kubitscheck Lukas</t>
  </si>
  <si>
    <t>Bauer Harald</t>
  </si>
  <si>
    <t>Ringnummer</t>
  </si>
  <si>
    <t>Kubitscheck Luk</t>
  </si>
  <si>
    <t>00991 12   78</t>
  </si>
  <si>
    <t>05634 12  625</t>
  </si>
  <si>
    <t>Kubitscheck D.</t>
  </si>
  <si>
    <t>00991 12  139</t>
  </si>
  <si>
    <t>00991 12   68</t>
  </si>
  <si>
    <t>05560 12  143</t>
  </si>
  <si>
    <t>05560 12  144</t>
  </si>
  <si>
    <t>05569 12  823</t>
  </si>
  <si>
    <t>Luksch Felix</t>
  </si>
  <si>
    <t>05569 12  906</t>
  </si>
  <si>
    <t>Silberbauer N+M</t>
  </si>
  <si>
    <t>05843 12  443</t>
  </si>
  <si>
    <t>05701 12  466</t>
  </si>
  <si>
    <t>05843 12  526</t>
  </si>
  <si>
    <t>07622 12 2644</t>
  </si>
  <si>
    <t>07040 12  164</t>
  </si>
  <si>
    <t>07622 12 2677</t>
  </si>
  <si>
    <t>Killinger Johan</t>
  </si>
  <si>
    <t>05701 12  501</t>
  </si>
  <si>
    <t>05560 12  127</t>
  </si>
  <si>
    <t>05701 12  411</t>
  </si>
  <si>
    <t>07622 12 2602</t>
  </si>
  <si>
    <t>05634 12  638</t>
  </si>
  <si>
    <t>00991 12   37</t>
  </si>
  <si>
    <t>07622 12 2612</t>
  </si>
  <si>
    <t>05701 12  433</t>
  </si>
  <si>
    <t>00991 12    9</t>
  </si>
  <si>
    <t>05569 12  816</t>
  </si>
  <si>
    <t>05560 12  102</t>
  </si>
  <si>
    <t>05634 12  551</t>
  </si>
  <si>
    <t>B 12  6116012</t>
  </si>
  <si>
    <t>05569 12  904</t>
  </si>
  <si>
    <t>05176 12  178</t>
  </si>
  <si>
    <t>05560 12  123</t>
  </si>
  <si>
    <t>00991 12   44</t>
  </si>
  <si>
    <t>05560 12  146</t>
  </si>
  <si>
    <t>05701 12  430</t>
  </si>
  <si>
    <t>B 12  6116213</t>
  </si>
  <si>
    <t>03640 12  461</t>
  </si>
  <si>
    <t>03554 12 1315</t>
  </si>
  <si>
    <t>05569 12  902</t>
  </si>
  <si>
    <t>05701 12  525</t>
  </si>
  <si>
    <t>07040 12  172</t>
  </si>
  <si>
    <t>05843 12  507</t>
  </si>
  <si>
    <t>05511 12   21</t>
  </si>
  <si>
    <t>05511 12   10</t>
  </si>
  <si>
    <t>05138 12 2524</t>
  </si>
  <si>
    <t>05511 12  444</t>
  </si>
  <si>
    <t>05138 12 2397</t>
  </si>
  <si>
    <t>05138 12 2321</t>
  </si>
  <si>
    <t>05843 12  150</t>
  </si>
  <si>
    <t>05511 12  453</t>
  </si>
  <si>
    <t>05138 12 2413</t>
  </si>
  <si>
    <t>05843 12  138</t>
  </si>
  <si>
    <t>05843 12  170</t>
  </si>
  <si>
    <t>05138 12 2260</t>
  </si>
  <si>
    <t>05701 12  528</t>
  </si>
  <si>
    <t>05138 12 2699</t>
  </si>
  <si>
    <t>05138 12 2383</t>
  </si>
  <si>
    <t>05843 12  153</t>
  </si>
  <si>
    <t>05701 12  470</t>
  </si>
  <si>
    <t>05511 12  449</t>
  </si>
  <si>
    <t>05843 12  471</t>
  </si>
  <si>
    <t>05843 12  210</t>
  </si>
  <si>
    <t>05138 12 2369</t>
  </si>
  <si>
    <t>00991 12   80</t>
  </si>
  <si>
    <t>05511 12  450</t>
  </si>
  <si>
    <t>05138 12 2511</t>
  </si>
  <si>
    <t>05138 12 2627</t>
  </si>
  <si>
    <t>05511 12   25</t>
  </si>
  <si>
    <t>Augustin Hans</t>
  </si>
  <si>
    <t>05843 12   79</t>
  </si>
  <si>
    <t>00991 12   67</t>
  </si>
  <si>
    <t>00667 12  335</t>
  </si>
  <si>
    <t>05138 12 2514</t>
  </si>
  <si>
    <t>05511 12   16</t>
  </si>
  <si>
    <t>05843 12   23</t>
  </si>
  <si>
    <t>05138 12 2334</t>
  </si>
  <si>
    <t>05511 12   33</t>
  </si>
  <si>
    <t>05843 12  482</t>
  </si>
  <si>
    <t>05843 12  158</t>
  </si>
  <si>
    <t>05843 12  459</t>
  </si>
  <si>
    <t>05843 12  498</t>
  </si>
  <si>
    <t>05843 12  497</t>
  </si>
  <si>
    <t>05138 12 2259</t>
  </si>
  <si>
    <t>05138 12 2344</t>
  </si>
  <si>
    <t>05138 12 2284</t>
  </si>
  <si>
    <t>05138 12 2601</t>
  </si>
  <si>
    <t>05511 12   19</t>
  </si>
  <si>
    <t>05511 12   24</t>
  </si>
  <si>
    <t>05138 12 2504</t>
  </si>
  <si>
    <t>05138 12 2616</t>
  </si>
  <si>
    <t>05634 12  652</t>
  </si>
  <si>
    <t>05560 12  104</t>
  </si>
  <si>
    <t>05560 12  122</t>
  </si>
  <si>
    <t>05138 12 2437</t>
  </si>
  <si>
    <t>05560 12  124</t>
  </si>
  <si>
    <t>05138 12 2704</t>
  </si>
  <si>
    <t>05138 12 2294</t>
  </si>
  <si>
    <t>07622 12 2611</t>
  </si>
  <si>
    <t>05138 12 2598</t>
  </si>
  <si>
    <t>05511 12   17</t>
  </si>
  <si>
    <t>05701 12  529</t>
  </si>
  <si>
    <t>05511 12    7</t>
  </si>
  <si>
    <t>05843 12  522</t>
  </si>
  <si>
    <t>05843 12   61</t>
  </si>
  <si>
    <t>A 12  3301786</t>
  </si>
  <si>
    <t>05843 12  508</t>
  </si>
  <si>
    <t>05843 12  557</t>
  </si>
  <si>
    <t>05511 12    8</t>
  </si>
  <si>
    <t>05701 12  448</t>
  </si>
  <si>
    <t>05560 12  145</t>
  </si>
  <si>
    <t>05138 12 2306</t>
  </si>
  <si>
    <t>05843 12  483</t>
  </si>
  <si>
    <t>05843 12  400</t>
  </si>
  <si>
    <t>05138 12 2349</t>
  </si>
  <si>
    <t>05843 12  521</t>
  </si>
  <si>
    <t>05634 12  647</t>
  </si>
  <si>
    <t>05560 12  163</t>
  </si>
  <si>
    <t>05843 12  502</t>
  </si>
  <si>
    <t>08288 12  693</t>
  </si>
  <si>
    <t>05843 12  464</t>
  </si>
  <si>
    <t>05843 12  484</t>
  </si>
  <si>
    <t>05560 12  118</t>
  </si>
  <si>
    <t>05511 12   11</t>
  </si>
  <si>
    <t>05843 12  441</t>
  </si>
  <si>
    <t>05701 12  468</t>
  </si>
  <si>
    <t>05176 12  144</t>
  </si>
  <si>
    <t>05511 12   14</t>
  </si>
  <si>
    <t>05701 12  455</t>
  </si>
  <si>
    <t>05560 12  121</t>
  </si>
  <si>
    <t>05138 12 2375</t>
  </si>
  <si>
    <t>05138 12 2703</t>
  </si>
  <si>
    <t>05511 12    2</t>
  </si>
  <si>
    <t>05843 12  442</t>
  </si>
  <si>
    <t>05634 12  633</t>
  </si>
  <si>
    <t>05569 12  813</t>
  </si>
  <si>
    <t>05511 12   22</t>
  </si>
  <si>
    <t>05511 12    1</t>
  </si>
  <si>
    <t>05843 12  298</t>
  </si>
  <si>
    <t>05511 12  447</t>
  </si>
  <si>
    <t>05843 12  524</t>
  </si>
  <si>
    <t>07622 12 2681</t>
  </si>
  <si>
    <t>Ehrenbeck G.u.T</t>
  </si>
  <si>
    <t>03554 12 1281</t>
  </si>
  <si>
    <t>05511 12    4</t>
  </si>
  <si>
    <t>05843 12  468</t>
  </si>
  <si>
    <t>05843 12  572</t>
  </si>
  <si>
    <t>05843 12  525</t>
  </si>
  <si>
    <t>05843 12  448</t>
  </si>
  <si>
    <t>05843 12  496</t>
  </si>
  <si>
    <t>05843 12  531</t>
  </si>
  <si>
    <t>07622 12 2641</t>
  </si>
  <si>
    <t>05511 12  443</t>
  </si>
  <si>
    <t>05511 12   13</t>
  </si>
  <si>
    <t>05843 12  201</t>
  </si>
  <si>
    <t>05634 12  661</t>
  </si>
  <si>
    <t>05843 12  539</t>
  </si>
  <si>
    <t>05843 12  490</t>
  </si>
  <si>
    <t>05511 12    3</t>
  </si>
  <si>
    <t>05138 12 2628</t>
  </si>
  <si>
    <t>05176 12  266</t>
  </si>
  <si>
    <t>05843 12  555</t>
  </si>
  <si>
    <t>05138 12 2409</t>
  </si>
  <si>
    <t>05701 12  403</t>
  </si>
  <si>
    <t>05843 12  473</t>
  </si>
  <si>
    <t>03554 12 1282</t>
  </si>
  <si>
    <t>05511 12  427</t>
  </si>
  <si>
    <t>05343 12  715</t>
  </si>
  <si>
    <t>05511 12  442</t>
  </si>
  <si>
    <t>07622 12 2654</t>
  </si>
  <si>
    <t>00991 12   13</t>
  </si>
  <si>
    <t>00991 12   41</t>
  </si>
  <si>
    <t>05843 12  499</t>
  </si>
  <si>
    <t>05511 12  432</t>
  </si>
  <si>
    <t>05569 12  908</t>
  </si>
  <si>
    <t>05511 12   12</t>
  </si>
  <si>
    <t>05138 12 2609</t>
  </si>
  <si>
    <t>05138 12 2615</t>
  </si>
  <si>
    <t>05843 12  492</t>
  </si>
  <si>
    <t>00991 12  208</t>
  </si>
  <si>
    <t>Schweikl Max</t>
  </si>
  <si>
    <t>00519 12  248</t>
  </si>
  <si>
    <t>05843 12  193</t>
  </si>
  <si>
    <t>05843 12  517</t>
  </si>
  <si>
    <t>05560 12  162</t>
  </si>
  <si>
    <t>05138 12 2713</t>
  </si>
  <si>
    <t>05843 12  445</t>
  </si>
  <si>
    <t>05138 12 2515</t>
  </si>
  <si>
    <t>07622 12 2458</t>
  </si>
  <si>
    <t>05511 12   38</t>
  </si>
  <si>
    <t>05138 12 2681</t>
  </si>
  <si>
    <t>07622 12 2446</t>
  </si>
  <si>
    <t>05045 12  341</t>
  </si>
  <si>
    <t>05138 12 2727</t>
  </si>
  <si>
    <t>05560 12  138</t>
  </si>
  <si>
    <t>09095 12  252</t>
  </si>
  <si>
    <t>00519 12  210</t>
  </si>
  <si>
    <t>05843 12  480</t>
  </si>
  <si>
    <t>05634 12  537</t>
  </si>
  <si>
    <t>05138 12 2533</t>
  </si>
  <si>
    <t>05270 12  581</t>
  </si>
  <si>
    <t>05843 12  205</t>
  </si>
  <si>
    <t>07622 12 2649</t>
  </si>
  <si>
    <t>05843 12  466</t>
  </si>
  <si>
    <t>05511 12  409</t>
  </si>
  <si>
    <t>05701 12  447</t>
  </si>
  <si>
    <t>07622 12 2636</t>
  </si>
  <si>
    <t>05138 12 2575</t>
  </si>
  <si>
    <t>05511 12  419</t>
  </si>
  <si>
    <t>05138 12 2597</t>
  </si>
  <si>
    <t>05138 12 2702</t>
  </si>
  <si>
    <t>05138 12 2267</t>
  </si>
  <si>
    <t>05634 12  509</t>
  </si>
  <si>
    <t>00549 12   98</t>
  </si>
  <si>
    <t>00991 12   42</t>
  </si>
  <si>
    <t>05138 12 2561</t>
  </si>
  <si>
    <t>05843 12  151</t>
  </si>
  <si>
    <t>05138 12 2651</t>
  </si>
  <si>
    <t>05138 12 2635</t>
  </si>
  <si>
    <t>05138 12 2688</t>
  </si>
  <si>
    <t>05569 12  915</t>
  </si>
  <si>
    <t>05678 12  657</t>
  </si>
  <si>
    <t>05138 12 2655</t>
  </si>
  <si>
    <t>05511 12   20</t>
  </si>
  <si>
    <t>05138 12 2718</t>
  </si>
  <si>
    <t>00519 12  263</t>
  </si>
  <si>
    <t>05511 12  433</t>
  </si>
  <si>
    <t>00828 12  527</t>
  </si>
  <si>
    <t>05138 12 2654</t>
  </si>
  <si>
    <t>05634 12  670</t>
  </si>
  <si>
    <t>05138 12 2362</t>
  </si>
  <si>
    <t>05138 12 2394</t>
  </si>
  <si>
    <t>05843 12  487</t>
  </si>
  <si>
    <t>05138 12 2323</t>
  </si>
  <si>
    <t>05569 12  825</t>
  </si>
  <si>
    <t>05511 12  402</t>
  </si>
  <si>
    <t>05138 12 2558</t>
  </si>
  <si>
    <t>00828 12  546</t>
  </si>
  <si>
    <t>05138 12 2348</t>
  </si>
  <si>
    <t>Loehr Thomas</t>
  </si>
  <si>
    <t>05176 12   23</t>
  </si>
  <si>
    <t>05701 12  473</t>
  </si>
  <si>
    <t>07622 12 2605</t>
  </si>
  <si>
    <t>05843 12   26</t>
  </si>
  <si>
    <t>05511 12  460</t>
  </si>
  <si>
    <t>05843 12  223</t>
  </si>
  <si>
    <t>05843 12  559</t>
  </si>
  <si>
    <t>05511 12  414</t>
  </si>
  <si>
    <t>00549 12   90</t>
  </si>
  <si>
    <t>08288 12  701</t>
  </si>
  <si>
    <t>05843 12  501</t>
  </si>
  <si>
    <t>00991 12   18</t>
  </si>
  <si>
    <t>05634 12  651</t>
  </si>
  <si>
    <t>05511 12  455</t>
  </si>
  <si>
    <t>05701 12  412</t>
  </si>
  <si>
    <t>05560 12  161</t>
  </si>
  <si>
    <t>07622 12 2664</t>
  </si>
  <si>
    <t>05176 12  103</t>
  </si>
  <si>
    <t>05701 12  446</t>
  </si>
  <si>
    <t>00991 12   35</t>
  </si>
  <si>
    <t>05560 12  176</t>
  </si>
  <si>
    <t>07622 12 2651</t>
  </si>
  <si>
    <t>07622 12 2653</t>
  </si>
  <si>
    <t>05511 12  416</t>
  </si>
  <si>
    <t>05701 12  434</t>
  </si>
  <si>
    <t>05843 12  489</t>
  </si>
  <si>
    <t>05270 12  599</t>
  </si>
  <si>
    <t>05701 12  534</t>
  </si>
  <si>
    <t>05176 12  114</t>
  </si>
  <si>
    <t>05560 12  149</t>
  </si>
  <si>
    <t>00991 12   12</t>
  </si>
  <si>
    <t>Koehl Chr. &amp; Al</t>
  </si>
  <si>
    <t>00991 12  243</t>
  </si>
  <si>
    <t>07622 12 2656</t>
  </si>
  <si>
    <t>07622 12 2457</t>
  </si>
  <si>
    <t>05569 12  916</t>
  </si>
  <si>
    <t>05511 12  452</t>
  </si>
  <si>
    <t>05138 12 2665</t>
  </si>
  <si>
    <t>05701 12  436</t>
  </si>
  <si>
    <t>B 12  6116226</t>
  </si>
  <si>
    <t>00991 12  136</t>
  </si>
  <si>
    <t>05634 12  508</t>
  </si>
  <si>
    <t>09885 12  301</t>
  </si>
  <si>
    <t>05634 12  526</t>
  </si>
  <si>
    <t>05569 12  903</t>
  </si>
  <si>
    <t>B 12  6116101</t>
  </si>
  <si>
    <t>05701 12  456</t>
  </si>
  <si>
    <t>03554 12 1263</t>
  </si>
  <si>
    <t>05701 12  454</t>
  </si>
  <si>
    <t>05176 12  108</t>
  </si>
  <si>
    <t>07622 12 2658</t>
  </si>
  <si>
    <t>05176 12  132</t>
  </si>
  <si>
    <t>05843 12  461</t>
  </si>
  <si>
    <t>05569 12  820</t>
  </si>
  <si>
    <t>Kilger Helmut+M</t>
  </si>
  <si>
    <t>05378 12  471</t>
  </si>
  <si>
    <t>05138 12 2389</t>
  </si>
  <si>
    <t>05634 12  635</t>
  </si>
  <si>
    <t>05176 12  182</t>
  </si>
  <si>
    <t>B 12  6116032</t>
  </si>
  <si>
    <t>05701 12  520</t>
  </si>
  <si>
    <t>05560 12  172</t>
  </si>
  <si>
    <t>07172 12  118</t>
  </si>
  <si>
    <t>09986 12  701</t>
  </si>
  <si>
    <t>05511 12  440</t>
  </si>
  <si>
    <t>05569 12  801</t>
  </si>
  <si>
    <t>05843 12  500</t>
  </si>
  <si>
    <t>05176 12  133</t>
  </si>
  <si>
    <t>05701 12  479</t>
  </si>
  <si>
    <t>05701 12  406</t>
  </si>
  <si>
    <t>05701 12  418</t>
  </si>
  <si>
    <t>05511 12  407</t>
  </si>
  <si>
    <t>05701 12  464</t>
  </si>
  <si>
    <t>05138 12 2567</t>
  </si>
  <si>
    <t>05176 12  151</t>
  </si>
  <si>
    <t>05701 12  486</t>
  </si>
  <si>
    <t>05701 12  467</t>
  </si>
  <si>
    <t>05569 12  901</t>
  </si>
  <si>
    <t>00991 12    7</t>
  </si>
  <si>
    <t>05843 12  180</t>
  </si>
  <si>
    <t>00991 12   10</t>
  </si>
  <si>
    <t>05701 12  469</t>
  </si>
  <si>
    <t>00991 12   85</t>
  </si>
  <si>
    <t>02105 12 1271</t>
  </si>
  <si>
    <t>B 12  6116293</t>
  </si>
  <si>
    <t>05138 12 2438</t>
  </si>
  <si>
    <t>05569 12  809</t>
  </si>
  <si>
    <t>00991 12  252</t>
  </si>
  <si>
    <t>B 12  6116077</t>
  </si>
  <si>
    <t>05176 12  145</t>
  </si>
  <si>
    <t>07622 12 2665</t>
  </si>
  <si>
    <t>05176 12  124</t>
  </si>
  <si>
    <t>05701 12  517</t>
  </si>
  <si>
    <t>B 12  6116017</t>
  </si>
  <si>
    <t>05701 12  459</t>
  </si>
  <si>
    <t>05511 12   28</t>
  </si>
  <si>
    <t>B 12  6116013</t>
  </si>
  <si>
    <t>05843 12  184</t>
  </si>
  <si>
    <t>05569 12  821</t>
  </si>
  <si>
    <t>05701 12  419</t>
  </si>
  <si>
    <t>00991 12  130</t>
  </si>
  <si>
    <t>05176 12  265</t>
  </si>
  <si>
    <t>05375 12  329</t>
  </si>
  <si>
    <t>05176 12  184</t>
  </si>
  <si>
    <t>B 12  6116011</t>
  </si>
  <si>
    <t>05176 12  155</t>
  </si>
  <si>
    <t>B 12  6116075</t>
  </si>
  <si>
    <t>05701 12  451</t>
  </si>
  <si>
    <t>00991 12  197</t>
  </si>
  <si>
    <t>00991 12  263</t>
  </si>
  <si>
    <t>00991 12  128</t>
  </si>
  <si>
    <t>00828 12  530</t>
  </si>
  <si>
    <t>05569 12  858</t>
  </si>
  <si>
    <t>05569 12  802</t>
  </si>
  <si>
    <t>Schwarzmann Eug</t>
  </si>
  <si>
    <t>05176 12   25</t>
  </si>
  <si>
    <t>05569 12  833</t>
  </si>
  <si>
    <t>A 12  3301787</t>
  </si>
  <si>
    <t>00991 12  211</t>
  </si>
  <si>
    <t>Kraus Karl</t>
  </si>
  <si>
    <t>07172 12  439</t>
  </si>
  <si>
    <t>00991 12   30</t>
  </si>
  <si>
    <t>05569 12  805</t>
  </si>
  <si>
    <t>05569 12  804</t>
  </si>
  <si>
    <t>05560 12  148</t>
  </si>
  <si>
    <t>00991 12  256</t>
  </si>
  <si>
    <t>05569 12  806</t>
  </si>
  <si>
    <t>05843 12  472</t>
  </si>
  <si>
    <t>05701 12  463</t>
  </si>
  <si>
    <t>05560 12   58</t>
  </si>
  <si>
    <t>05138 12 2547</t>
  </si>
  <si>
    <t>05843 12  446</t>
  </si>
  <si>
    <t>05138 12 2503</t>
  </si>
  <si>
    <t>05138 12 2638</t>
  </si>
  <si>
    <t>05138 12 2650</t>
  </si>
  <si>
    <t>05138 12 2264</t>
  </si>
  <si>
    <t>05511 12    5</t>
  </si>
  <si>
    <t>A 12  3301788</t>
  </si>
  <si>
    <t>Schmelmer Xaver</t>
  </si>
  <si>
    <t>05511 12   45</t>
  </si>
  <si>
    <t>05843 12  481</t>
  </si>
  <si>
    <t>05843 12  399</t>
  </si>
  <si>
    <t>07622 12 2495</t>
  </si>
  <si>
    <t>05138 12 2754</t>
  </si>
  <si>
    <t>05843 12  181</t>
  </si>
  <si>
    <t>05843 12  465</t>
  </si>
  <si>
    <t>05843 12  505</t>
  </si>
  <si>
    <t>07622 12 2485</t>
  </si>
  <si>
    <t>05138 12 2622</t>
  </si>
  <si>
    <t>05843 12  493</t>
  </si>
  <si>
    <t>05843 12  558</t>
  </si>
  <si>
    <t>05843 12  518</t>
  </si>
  <si>
    <t>07622 12 2479</t>
  </si>
  <si>
    <t>07622 12 2468</t>
  </si>
  <si>
    <t>05843 12  455</t>
  </si>
  <si>
    <t>05511 12  418</t>
  </si>
  <si>
    <t>05138 12 2698</t>
  </si>
  <si>
    <t>07622 12 2643</t>
  </si>
  <si>
    <t>00519 12  272</t>
  </si>
  <si>
    <t>07622 12 2621</t>
  </si>
  <si>
    <t>05138 12 2262</t>
  </si>
  <si>
    <t>05843 12   86</t>
  </si>
  <si>
    <t>07040 12  115</t>
  </si>
  <si>
    <t>07172 12  104</t>
  </si>
  <si>
    <t>05843 12  470</t>
  </si>
  <si>
    <t>05138 12 2416</t>
  </si>
  <si>
    <t>05843 12  504</t>
  </si>
  <si>
    <t>05634 12  573</t>
  </si>
  <si>
    <t>05138 12 2710</t>
  </si>
  <si>
    <t>05138 12 2343</t>
  </si>
  <si>
    <t>05511 12   18</t>
  </si>
  <si>
    <t>05511 12  446</t>
  </si>
  <si>
    <t>05701 12  516</t>
  </si>
  <si>
    <t>05560 12   99</t>
  </si>
  <si>
    <t>05138 12 2632</t>
  </si>
  <si>
    <t>07622 12 2671</t>
  </si>
  <si>
    <t>05138 12 2292</t>
  </si>
  <si>
    <t>05843 12  202</t>
  </si>
  <si>
    <t>05138 12 2480</t>
  </si>
  <si>
    <t>05843 12  113</t>
  </si>
  <si>
    <t>05138 12 2280</t>
  </si>
  <si>
    <t>05569 12  811</t>
  </si>
  <si>
    <t>05843 12  118</t>
  </si>
  <si>
    <t>05138 12 2526</t>
  </si>
  <si>
    <t>05138 12 2539</t>
  </si>
  <si>
    <t>05843 12  127</t>
  </si>
  <si>
    <t>08288 12  698</t>
  </si>
  <si>
    <t>05138 12 2715</t>
  </si>
  <si>
    <t>05634 12  514</t>
  </si>
  <si>
    <t>05701 12  506</t>
  </si>
  <si>
    <t>05138 12 2384</t>
  </si>
  <si>
    <t>05511 12   39</t>
  </si>
  <si>
    <t>08288 12  696</t>
  </si>
  <si>
    <t>07622 12 2647</t>
  </si>
  <si>
    <t>05511 12   15</t>
  </si>
  <si>
    <t>05138 12 2391</t>
  </si>
  <si>
    <t>08288 12  700</t>
  </si>
  <si>
    <t>05843 12  469</t>
  </si>
  <si>
    <t>05138 12 2358</t>
  </si>
  <si>
    <t>05138 12 2538</t>
  </si>
  <si>
    <t>00519 12  280</t>
  </si>
  <si>
    <t>00991 12   62</t>
  </si>
  <si>
    <t>05138 12 2572</t>
  </si>
  <si>
    <t>P 12  2204049</t>
  </si>
  <si>
    <t>00519 12  226</t>
  </si>
  <si>
    <t>00519 12  225</t>
  </si>
  <si>
    <t>00991 12   32</t>
  </si>
  <si>
    <t>07622 12 2463</t>
  </si>
  <si>
    <t>00549 12   55</t>
  </si>
  <si>
    <t>05138 12 2442</t>
  </si>
  <si>
    <t>05138 12 2374</t>
  </si>
  <si>
    <t>00991 12   84</t>
  </si>
  <si>
    <t>00519 12  220</t>
  </si>
  <si>
    <t>05138 12 2585</t>
  </si>
  <si>
    <t>05569 12  883</t>
  </si>
  <si>
    <t>00519 12  231</t>
  </si>
  <si>
    <t>05511 12   35</t>
  </si>
  <si>
    <t>05138 12 2573</t>
  </si>
  <si>
    <t>05138 12 2291</t>
  </si>
  <si>
    <t>00991 12  196</t>
  </si>
  <si>
    <t>00519 12  212</t>
  </si>
  <si>
    <t>05138 12 2257</t>
  </si>
  <si>
    <t>05843 12    6</t>
  </si>
  <si>
    <t>00991 12   27</t>
  </si>
  <si>
    <t>05843 12   68</t>
  </si>
  <si>
    <t>05843 12   12</t>
  </si>
  <si>
    <t>05701 12  502</t>
  </si>
  <si>
    <t>07622 12 2535</t>
  </si>
  <si>
    <t>05843 12   16</t>
  </si>
  <si>
    <t>00519 12  219</t>
  </si>
  <si>
    <t>00519 12  300</t>
  </si>
  <si>
    <t>05138 12 2631</t>
  </si>
  <si>
    <t>00549 12   85</t>
  </si>
  <si>
    <t>00991 12   39</t>
  </si>
  <si>
    <t>05560 12  130</t>
  </si>
  <si>
    <t>05701 12  507</t>
  </si>
  <si>
    <t>00519 12  236</t>
  </si>
  <si>
    <t>05634 12  649</t>
  </si>
  <si>
    <t>05843 12  195</t>
  </si>
  <si>
    <t>05511 12  438</t>
  </si>
  <si>
    <t>05511 12  421</t>
  </si>
  <si>
    <t>00991 12  253</t>
  </si>
  <si>
    <t>05843 12  133</t>
  </si>
  <si>
    <t>05138 12 2714</t>
  </si>
  <si>
    <t>05241 12  509</t>
  </si>
  <si>
    <t>00991 12  147</t>
  </si>
  <si>
    <t>00991 12  160</t>
  </si>
  <si>
    <t>05843 12  209</t>
  </si>
  <si>
    <t>Seitz Hans</t>
  </si>
  <si>
    <t>09852 12  765</t>
  </si>
  <si>
    <t>09852 12  758</t>
  </si>
  <si>
    <t>05634 12  611</t>
  </si>
  <si>
    <t>05701 12  457</t>
  </si>
  <si>
    <t>09852 12  713</t>
  </si>
  <si>
    <t>09852 12  731</t>
  </si>
  <si>
    <t>Julke Paul</t>
  </si>
  <si>
    <t>05843 12  577</t>
  </si>
  <si>
    <t>05511 12   26</t>
  </si>
  <si>
    <t>05843 12  134w</t>
  </si>
  <si>
    <t>05843 12  106w</t>
  </si>
  <si>
    <t>05843 12  117w</t>
  </si>
  <si>
    <t>05843 12  109w</t>
  </si>
  <si>
    <t>05843 12  120w</t>
  </si>
  <si>
    <t>05843 12  135w</t>
  </si>
  <si>
    <t>05466 12  817</t>
  </si>
  <si>
    <t>Fueller Norbert</t>
  </si>
  <si>
    <t>05204 12   96</t>
  </si>
  <si>
    <t>05204 12   81</t>
  </si>
  <si>
    <t>05204 12   89</t>
  </si>
  <si>
    <t>05634 12  665</t>
  </si>
  <si>
    <t>05204 12  183</t>
  </si>
  <si>
    <t>05204 12   91</t>
  </si>
  <si>
    <t>05204 12  174</t>
  </si>
  <si>
    <t>05843 12  102w</t>
  </si>
  <si>
    <t>05204 12  260</t>
  </si>
  <si>
    <t>05843 12  159w</t>
  </si>
  <si>
    <t>Wittenzellner S</t>
  </si>
  <si>
    <t>05843 12  435</t>
  </si>
  <si>
    <t>05204 12   85</t>
  </si>
  <si>
    <t>05843 12  212w</t>
  </si>
  <si>
    <t>05843 12  121w</t>
  </si>
  <si>
    <t>05843 12  190w</t>
  </si>
  <si>
    <t>05204 12   84</t>
  </si>
  <si>
    <t>05466 12 1046</t>
  </si>
  <si>
    <t>Kellermann L. j</t>
  </si>
  <si>
    <t>05378 12  319</t>
  </si>
  <si>
    <t>05378 12  306</t>
  </si>
  <si>
    <t>03554 12 1294</t>
  </si>
  <si>
    <t>05378 12  309</t>
  </si>
  <si>
    <t>Branghofer Mark</t>
  </si>
  <si>
    <t>05762 12  116</t>
  </si>
  <si>
    <t>Branghofer Will</t>
  </si>
  <si>
    <t>05762 12   81</t>
  </si>
  <si>
    <t>05466 12 1045</t>
  </si>
  <si>
    <t>05843 12  222w</t>
  </si>
  <si>
    <t>B 12  6116064</t>
  </si>
  <si>
    <t>09389 12  792</t>
  </si>
  <si>
    <t>05204 12   92</t>
  </si>
  <si>
    <t>05204 12   82</t>
  </si>
  <si>
    <t>05204 12  252</t>
  </si>
  <si>
    <t>05204 12   72</t>
  </si>
  <si>
    <t>05204 12  177</t>
  </si>
  <si>
    <t>05204 12   97</t>
  </si>
  <si>
    <t>07622 12 2464</t>
  </si>
  <si>
    <t>05375 12  472</t>
  </si>
  <si>
    <t>05122 12  501</t>
  </si>
  <si>
    <t>05176 12  248</t>
  </si>
  <si>
    <t>07622 12 2448</t>
  </si>
  <si>
    <t>09389 12  619</t>
  </si>
  <si>
    <t>03554 12 1287</t>
  </si>
  <si>
    <t>05634 12  614</t>
  </si>
  <si>
    <t>05560 12  152</t>
  </si>
  <si>
    <t>03554 12 1264</t>
  </si>
  <si>
    <t>05843 12  411</t>
  </si>
  <si>
    <t>05176 12  109</t>
  </si>
  <si>
    <t>09389 12  782</t>
  </si>
  <si>
    <t>Feuchtinger J.u</t>
  </si>
  <si>
    <t>05204 12  119</t>
  </si>
  <si>
    <t>05634 12  659</t>
  </si>
  <si>
    <t>Hof Franz</t>
  </si>
  <si>
    <t>07172 12  308</t>
  </si>
  <si>
    <t>07172 12  301</t>
  </si>
  <si>
    <t>05843 12  401</t>
  </si>
  <si>
    <t>05843 12  437</t>
  </si>
  <si>
    <t>Wilhelm Walter</t>
  </si>
  <si>
    <t>09527 12  673</t>
  </si>
  <si>
    <t>05843 12  200</t>
  </si>
  <si>
    <t>B 12  6116091</t>
  </si>
  <si>
    <t>05843 12  476</t>
  </si>
  <si>
    <t>05843 12  145w</t>
  </si>
  <si>
    <t>07172 12  332</t>
  </si>
  <si>
    <t>05843 12  130</t>
  </si>
  <si>
    <t>05843 12  409</t>
  </si>
  <si>
    <t>05843 12  439</t>
  </si>
  <si>
    <t>05843 12  412</t>
  </si>
  <si>
    <t>05843 12  503</t>
  </si>
  <si>
    <t>05560 12  159</t>
  </si>
  <si>
    <t>05560 12  228w</t>
  </si>
  <si>
    <t>B 12  6116272</t>
  </si>
  <si>
    <t>B 12  6116010</t>
  </si>
  <si>
    <t>05375 12  477</t>
  </si>
  <si>
    <t>Haban Renate</t>
  </si>
  <si>
    <t>07807 12  707</t>
  </si>
  <si>
    <t>07172 12  320</t>
  </si>
  <si>
    <t>05466 12  868</t>
  </si>
  <si>
    <t>07172 12  369</t>
  </si>
  <si>
    <t>05762 12  132</t>
  </si>
  <si>
    <t>09389 12  649</t>
  </si>
  <si>
    <t>05843 12  530</t>
  </si>
  <si>
    <t>09389 12  783</t>
  </si>
  <si>
    <t>05762 12   98</t>
  </si>
  <si>
    <t>03554 12 1321</t>
  </si>
  <si>
    <t>05762 12  119</t>
  </si>
  <si>
    <t>05466 12 1083</t>
  </si>
  <si>
    <t>09596 12  154</t>
  </si>
  <si>
    <t>00991 12  151</t>
  </si>
  <si>
    <t>00991 12  175</t>
  </si>
  <si>
    <t>00991 12  167</t>
  </si>
  <si>
    <t>Dannerbauer Jos</t>
  </si>
  <si>
    <t>05465 12   91</t>
  </si>
  <si>
    <t>05843 12  419</t>
  </si>
  <si>
    <t>05762 12   64</t>
  </si>
  <si>
    <t>05762 12   63</t>
  </si>
  <si>
    <t>A 12  3301785</t>
  </si>
  <si>
    <t>05762 12   93</t>
  </si>
  <si>
    <t>Paulik Franz</t>
  </si>
  <si>
    <t>00410 12  296</t>
  </si>
  <si>
    <t>05466 12  873</t>
  </si>
  <si>
    <t>00991 12   49</t>
  </si>
  <si>
    <t>Riedl Walter</t>
  </si>
  <si>
    <t>09527 12  663</t>
  </si>
  <si>
    <t>09389 12  796</t>
  </si>
  <si>
    <t>09389 12  738</t>
  </si>
  <si>
    <t>05843 12  169w</t>
  </si>
  <si>
    <t>05204 12  189</t>
  </si>
  <si>
    <t>05204 12  191</t>
  </si>
  <si>
    <t>05843 12  160</t>
  </si>
  <si>
    <t>05843 12  110w</t>
  </si>
  <si>
    <t>05843 12  214w</t>
  </si>
  <si>
    <t>05634 12  605</t>
  </si>
  <si>
    <t>05204 12   88</t>
  </si>
  <si>
    <t>05843 12   13</t>
  </si>
  <si>
    <t>05204 12   90</t>
  </si>
  <si>
    <t>05176 12  152</t>
  </si>
  <si>
    <t>07172 12  364</t>
  </si>
  <si>
    <t>07172 12  357</t>
  </si>
  <si>
    <t>05560 12  210w</t>
  </si>
  <si>
    <t>05843 12  426</t>
  </si>
  <si>
    <t>00991 12  141</t>
  </si>
  <si>
    <t>05176 12  241</t>
  </si>
  <si>
    <t>05176 12  159</t>
  </si>
  <si>
    <t>07172 12  317</t>
  </si>
  <si>
    <t>B 12  6116050</t>
  </si>
  <si>
    <t>05176 12  105</t>
  </si>
  <si>
    <t>05560 12   72</t>
  </si>
  <si>
    <t>05843 12  122w</t>
  </si>
  <si>
    <t>05762 12   86</t>
  </si>
  <si>
    <t>05206 12  738</t>
  </si>
  <si>
    <t>05378 12  320</t>
  </si>
  <si>
    <t>00991 12  142</t>
  </si>
  <si>
    <t>00991 12  165</t>
  </si>
  <si>
    <t>05204 12   83</t>
  </si>
  <si>
    <t>05378 12  326</t>
  </si>
  <si>
    <t>05560 12  223w</t>
  </si>
  <si>
    <t>Heigl Karl u. M</t>
  </si>
  <si>
    <t>05762 12  271</t>
  </si>
  <si>
    <t>09389 12  743</t>
  </si>
  <si>
    <t>09389 12  745</t>
  </si>
  <si>
    <t>05843 12  552</t>
  </si>
  <si>
    <t>09527 12  662</t>
  </si>
  <si>
    <t>08288 12  694</t>
  </si>
  <si>
    <t>08288 12  736w</t>
  </si>
  <si>
    <t>07172 12   33</t>
  </si>
  <si>
    <t>05560 12  147</t>
  </si>
  <si>
    <t>09527 12  773</t>
  </si>
  <si>
    <t>07622 12 2454</t>
  </si>
  <si>
    <t>05466 12  862</t>
  </si>
  <si>
    <t>05701 12  409</t>
  </si>
  <si>
    <t>05701 12  438</t>
  </si>
  <si>
    <t>05701 12  472</t>
  </si>
  <si>
    <t>05843 12  129w</t>
  </si>
  <si>
    <t>05762 12  121</t>
  </si>
  <si>
    <t>05843 12  425</t>
  </si>
  <si>
    <t>Zellner Walter</t>
  </si>
  <si>
    <t>05148 12  155</t>
  </si>
  <si>
    <t>05375 12  469</t>
  </si>
  <si>
    <t>09389 12  637</t>
  </si>
  <si>
    <t>05375 12  464</t>
  </si>
  <si>
    <t>Schiller Fritz</t>
  </si>
  <si>
    <t>09860 12  517</t>
  </si>
  <si>
    <t>05634 12  545</t>
  </si>
  <si>
    <t>05634 12  606</t>
  </si>
  <si>
    <t>05843 12  488</t>
  </si>
  <si>
    <t>05560 12  201w</t>
  </si>
  <si>
    <t>05560 12  234w</t>
  </si>
  <si>
    <t>05843 12  161w</t>
  </si>
  <si>
    <t>05204 12  186</t>
  </si>
  <si>
    <t>07040 12  177</t>
  </si>
  <si>
    <t>SG Kern/Goettl/</t>
  </si>
  <si>
    <t>07040 12   50</t>
  </si>
  <si>
    <t>05843 12  403</t>
  </si>
  <si>
    <t>05843 12  436</t>
  </si>
  <si>
    <t>05843 12  423</t>
  </si>
  <si>
    <t>08767 12  879</t>
  </si>
  <si>
    <t>07040 12   27</t>
  </si>
  <si>
    <t>09852 12  466</t>
  </si>
  <si>
    <t>B 12  6116271</t>
  </si>
  <si>
    <t>B 12  6116006</t>
  </si>
  <si>
    <t>03554 12 1283</t>
  </si>
  <si>
    <t>09596 12  206</t>
  </si>
  <si>
    <t>00667 12  334</t>
  </si>
  <si>
    <t>09389 12  633</t>
  </si>
  <si>
    <t>Madl Karl</t>
  </si>
  <si>
    <t>07044 12    1</t>
  </si>
  <si>
    <t>Moosbauer Rolan</t>
  </si>
  <si>
    <t>09680 12  338</t>
  </si>
  <si>
    <t>05466 12 1076</t>
  </si>
  <si>
    <t>Sammer Reinh.+T</t>
  </si>
  <si>
    <t>00753 12    7</t>
  </si>
  <si>
    <t>09389 12  786</t>
  </si>
  <si>
    <t>09389 12  642</t>
  </si>
  <si>
    <t>05176 12  157</t>
  </si>
  <si>
    <t>05843 12  543</t>
  </si>
  <si>
    <t>05148 12   33</t>
  </si>
  <si>
    <t>09527 12  611</t>
  </si>
  <si>
    <t>05843 12  578</t>
  </si>
  <si>
    <t>05511 12   34</t>
  </si>
  <si>
    <t>09389 12  755</t>
  </si>
  <si>
    <t>07172 12  309</t>
  </si>
  <si>
    <t>Mandl Reinhold</t>
  </si>
  <si>
    <t>06009 12  870</t>
  </si>
  <si>
    <t>05634 12  619</t>
  </si>
  <si>
    <t>05843 12  477</t>
  </si>
  <si>
    <t>00991 12  255</t>
  </si>
  <si>
    <t>09860 12  547</t>
  </si>
  <si>
    <t>09389 12  790</t>
  </si>
  <si>
    <t>09389 12  740</t>
  </si>
  <si>
    <t>09680 12  341</t>
  </si>
  <si>
    <t>05176 12  191</t>
  </si>
  <si>
    <t>05375 12  473</t>
  </si>
  <si>
    <t>05560 12   89</t>
  </si>
  <si>
    <t>05122 12  504</t>
  </si>
  <si>
    <t>00991 12  179</t>
  </si>
  <si>
    <t>05204 12  247</t>
  </si>
  <si>
    <t>05843 12  430</t>
  </si>
  <si>
    <t>05204 12  195</t>
  </si>
  <si>
    <t>05843 12   57</t>
  </si>
  <si>
    <t>05634 12  660</t>
  </si>
  <si>
    <t>B 12  6116162</t>
  </si>
  <si>
    <t>05176 12  183</t>
  </si>
  <si>
    <t>B 12  6116024</t>
  </si>
  <si>
    <t>03554 12 1317</t>
  </si>
  <si>
    <t>00991 12  249</t>
  </si>
  <si>
    <t>03554 12 1277</t>
  </si>
  <si>
    <t>00991 12  242</t>
  </si>
  <si>
    <t>05204 12  178</t>
  </si>
  <si>
    <t>05204 12  181</t>
  </si>
  <si>
    <t>05204 12   99</t>
  </si>
  <si>
    <t>05466 12  852</t>
  </si>
  <si>
    <t>09860 12  528</t>
  </si>
  <si>
    <t>09389 12  624</t>
  </si>
  <si>
    <t>05375 12  458</t>
  </si>
  <si>
    <t>00849 12   78</t>
  </si>
  <si>
    <t>03554 12 1280</t>
  </si>
  <si>
    <t>09389 12  712</t>
  </si>
  <si>
    <t>05466 12  803</t>
  </si>
  <si>
    <t>05843 12  520</t>
  </si>
  <si>
    <t>05560 12  209w</t>
  </si>
  <si>
    <t>05560 12  169</t>
  </si>
  <si>
    <t>05569 12  910</t>
  </si>
  <si>
    <t>Kellermann Ludw</t>
  </si>
  <si>
    <t>05378 12  287</t>
  </si>
  <si>
    <t>00991 12  144</t>
  </si>
  <si>
    <t>00991 12  262</t>
  </si>
  <si>
    <t>05762 12   66</t>
  </si>
  <si>
    <t>09389 12  621</t>
  </si>
  <si>
    <t>05148 12   38</t>
  </si>
  <si>
    <t>05148 12   36</t>
  </si>
  <si>
    <t>05204 12   87</t>
  </si>
  <si>
    <t>05204 12  241</t>
  </si>
  <si>
    <t>09527 12  656</t>
  </si>
  <si>
    <t>08288 12  767</t>
  </si>
  <si>
    <t>05148 12   71</t>
  </si>
  <si>
    <t>05176 12  113</t>
  </si>
  <si>
    <t>05701 12  474</t>
  </si>
  <si>
    <t>05560 12  219w</t>
  </si>
  <si>
    <t>05560 12  142</t>
  </si>
  <si>
    <t>05466 12 1058</t>
  </si>
  <si>
    <t>05634 12  609</t>
  </si>
  <si>
    <t>05466 12 1093</t>
  </si>
  <si>
    <t>Fischer Josef</t>
  </si>
  <si>
    <t>05247 12   73</t>
  </si>
  <si>
    <t>05843 12  579</t>
  </si>
  <si>
    <t>05466 12  845</t>
  </si>
  <si>
    <t>00991 12  154</t>
  </si>
  <si>
    <t>07172 12  384</t>
  </si>
  <si>
    <t>05148 12   32</t>
  </si>
  <si>
    <t>05560 12  230w</t>
  </si>
  <si>
    <t>Kern Johann</t>
  </si>
  <si>
    <t>09527 12  743</t>
  </si>
  <si>
    <t>07172 12  251</t>
  </si>
  <si>
    <t>07172 12  373</t>
  </si>
  <si>
    <t>09389 12  646</t>
  </si>
  <si>
    <t>05701 12  401</t>
  </si>
  <si>
    <t>05204 12   94</t>
  </si>
  <si>
    <t>05204 12   95</t>
  </si>
  <si>
    <t>05466 12 1082</t>
  </si>
  <si>
    <t>05343 12  616</t>
  </si>
  <si>
    <t>05122 12  506</t>
  </si>
  <si>
    <t>09596 12  203</t>
  </si>
  <si>
    <t>05176 12  115</t>
  </si>
  <si>
    <t>A 12  3301796</t>
  </si>
  <si>
    <t>05762 12  300</t>
  </si>
  <si>
    <t>03554 12 1276</t>
  </si>
  <si>
    <t>05176 12  126</t>
  </si>
  <si>
    <t>00991 12   14</t>
  </si>
  <si>
    <t>05206 12  453</t>
  </si>
  <si>
    <t>05176 12  165</t>
  </si>
  <si>
    <t>09527 12  700</t>
  </si>
  <si>
    <t>09389 12  780</t>
  </si>
  <si>
    <t>05176 12  166</t>
  </si>
  <si>
    <t>07622 12 2450</t>
  </si>
  <si>
    <t>09527 12  613</t>
  </si>
  <si>
    <t>05343 12  661</t>
  </si>
  <si>
    <t>00991 12  248</t>
  </si>
  <si>
    <t>09527 12  745</t>
  </si>
  <si>
    <t>Raffer Rudolf</t>
  </si>
  <si>
    <t>05363 12  115</t>
  </si>
  <si>
    <t>07172 12  116</t>
  </si>
  <si>
    <t>05762 12  124</t>
  </si>
  <si>
    <t>05378 12  307</t>
  </si>
  <si>
    <t>05378 12  304</t>
  </si>
  <si>
    <t>Kauschinger/Sch</t>
  </si>
  <si>
    <t>05247 12  151</t>
  </si>
  <si>
    <t>09596 12   77</t>
  </si>
  <si>
    <t>05378 12  301</t>
  </si>
  <si>
    <t>05465 12   79</t>
  </si>
  <si>
    <t>07622 12 2500</t>
  </si>
  <si>
    <t>07622 12 2451</t>
  </si>
  <si>
    <t>07044 12   39</t>
  </si>
  <si>
    <t>05560 12   77</t>
  </si>
  <si>
    <t>T 12    19124</t>
  </si>
  <si>
    <t>05701 12  414</t>
  </si>
  <si>
    <t>05762 12  291</t>
  </si>
  <si>
    <t>09389 12  769</t>
  </si>
  <si>
    <t>05375 12  453</t>
  </si>
  <si>
    <t>05148 12   35</t>
  </si>
  <si>
    <t>05560 12  105</t>
  </si>
  <si>
    <t>06883 12  413</t>
  </si>
  <si>
    <t>Schropp Michel</t>
  </si>
  <si>
    <t>05366 12   70</t>
  </si>
  <si>
    <t>09527 12  695</t>
  </si>
  <si>
    <t>05375 12  449</t>
  </si>
  <si>
    <t>05560 12  204w</t>
  </si>
  <si>
    <t>09680 12  307</t>
  </si>
  <si>
    <t>05843 12  163w</t>
  </si>
  <si>
    <t>09527 12  777</t>
  </si>
  <si>
    <t>05204 12   75</t>
  </si>
  <si>
    <t>09527 12  685</t>
  </si>
  <si>
    <t>03554 12 1289</t>
  </si>
  <si>
    <t>00991 12  162</t>
  </si>
  <si>
    <t>05843 12  549</t>
  </si>
  <si>
    <t>05204 12   74</t>
  </si>
  <si>
    <t>03554 12 1265</t>
  </si>
  <si>
    <t>05247 12   61</t>
  </si>
  <si>
    <t>09389 12  734</t>
  </si>
  <si>
    <t>05176 12  143</t>
  </si>
  <si>
    <t>05176 12  116</t>
  </si>
  <si>
    <t>09389 12  757</t>
  </si>
  <si>
    <t>05176 12  104</t>
  </si>
  <si>
    <t>05148 12   48</t>
  </si>
  <si>
    <t>00991 12  140</t>
  </si>
  <si>
    <t>09680 12  332</t>
  </si>
  <si>
    <t>09527 12  605</t>
  </si>
  <si>
    <t>05762 12  126</t>
  </si>
  <si>
    <t>09389 12  650</t>
  </si>
  <si>
    <t>09389 12  770</t>
  </si>
  <si>
    <t>05176 12  171</t>
  </si>
  <si>
    <t>08767 12   93</t>
  </si>
  <si>
    <t>05634 12  538</t>
  </si>
  <si>
    <t>07172 12  366</t>
  </si>
  <si>
    <t>09860 12  520</t>
  </si>
  <si>
    <t>07172 12  336</t>
  </si>
  <si>
    <t>07172 12  342</t>
  </si>
  <si>
    <t>05343 12  631</t>
  </si>
  <si>
    <t>05511 12    6</t>
  </si>
  <si>
    <t>05466 12  867</t>
  </si>
  <si>
    <t>07044 12   29</t>
  </si>
  <si>
    <t>05148 12   12</t>
  </si>
  <si>
    <t>05466 12  804</t>
  </si>
  <si>
    <t>00991 12   15</t>
  </si>
  <si>
    <t>05466 12 1087</t>
  </si>
  <si>
    <t>05843 12  491</t>
  </si>
  <si>
    <t>05378 12  350</t>
  </si>
  <si>
    <t>09680 12  314</t>
  </si>
  <si>
    <t>05843 12   41</t>
  </si>
  <si>
    <t>09680 12  350</t>
  </si>
  <si>
    <t>05204 12  188</t>
  </si>
  <si>
    <t>05378 12  479</t>
  </si>
  <si>
    <t>05634 12  644</t>
  </si>
  <si>
    <t>05206 12  790</t>
  </si>
  <si>
    <t>03554 12 1320</t>
  </si>
  <si>
    <t>03554 12 1295</t>
  </si>
  <si>
    <t>00849 12   79</t>
  </si>
  <si>
    <t>05634 12  632</t>
  </si>
  <si>
    <t>07040 12   46</t>
  </si>
  <si>
    <t>Fuchs und Hackl</t>
  </si>
  <si>
    <t>05378 12  408</t>
  </si>
  <si>
    <t>Hartl Mathias</t>
  </si>
  <si>
    <t>05843 12  331</t>
  </si>
  <si>
    <t>05375 12  459</t>
  </si>
  <si>
    <t>05843 12  128w</t>
  </si>
  <si>
    <t>05843 12  126w</t>
  </si>
  <si>
    <t>05843 12  220w</t>
  </si>
  <si>
    <t>05843 12  108w</t>
  </si>
  <si>
    <t>05843 12  219w</t>
  </si>
  <si>
    <t>05843 12  114w</t>
  </si>
  <si>
    <t>05843 12  171w</t>
  </si>
  <si>
    <t>05113 12  244</t>
  </si>
  <si>
    <t>03554 12 1271</t>
  </si>
  <si>
    <t>03554 12 1296</t>
  </si>
  <si>
    <t>03554 12 1308</t>
  </si>
  <si>
    <t>00519 12   80</t>
  </si>
  <si>
    <t>03554 12 1269</t>
  </si>
  <si>
    <t>03554 12 1225</t>
  </si>
  <si>
    <t>03554 12 1329</t>
  </si>
  <si>
    <t>05701 12  422</t>
  </si>
  <si>
    <t>Petereck Siegfr</t>
  </si>
  <si>
    <t>05113 12  198</t>
  </si>
  <si>
    <t>03554 12 1298</t>
  </si>
  <si>
    <t>Schwarzmann Jim</t>
  </si>
  <si>
    <t>05176 12   31</t>
  </si>
  <si>
    <t>03554 12 1286</t>
  </si>
  <si>
    <t>00519 12  202</t>
  </si>
  <si>
    <t>Pöllmann Helmut</t>
  </si>
  <si>
    <t>05113 12  104</t>
  </si>
  <si>
    <t>07622 12 2607</t>
  </si>
  <si>
    <t>03554 12 1291</t>
  </si>
  <si>
    <t>03554 12 1297</t>
  </si>
  <si>
    <t>05511 12   66</t>
  </si>
  <si>
    <t>03554 12 1285</t>
  </si>
  <si>
    <t>05176 12  176</t>
  </si>
  <si>
    <t>05701 12  475</t>
  </si>
  <si>
    <t>07622 12 2523</t>
  </si>
  <si>
    <t>00519 12  253</t>
  </si>
  <si>
    <t>03554 12 1290</t>
  </si>
  <si>
    <t>07622 12 2447</t>
  </si>
  <si>
    <t>07622 12 2520</t>
  </si>
  <si>
    <t>05113 12   85</t>
  </si>
  <si>
    <t>07622 12 2550</t>
  </si>
  <si>
    <t>00519 12  209</t>
  </si>
  <si>
    <t>Stangl/Garhamme</t>
  </si>
  <si>
    <t>09095 12  115</t>
  </si>
  <si>
    <t>03554 12 1312</t>
  </si>
  <si>
    <t>05113 12  196</t>
  </si>
  <si>
    <t>05176 12  123</t>
  </si>
  <si>
    <t>03554 12 1319</t>
  </si>
  <si>
    <t>07622 12 2502</t>
  </si>
  <si>
    <t>B 12  6116294</t>
  </si>
  <si>
    <t>HolzfurtnerHans</t>
  </si>
  <si>
    <t>00519 12  431</t>
  </si>
  <si>
    <t>00519 12  254</t>
  </si>
  <si>
    <t>05701 12  536</t>
  </si>
  <si>
    <t>07622 12 2652</t>
  </si>
  <si>
    <t>07622 12 2538</t>
  </si>
  <si>
    <t>05701 12  477</t>
  </si>
  <si>
    <t>03554 12 1305</t>
  </si>
  <si>
    <t>Biebl Adolf</t>
  </si>
  <si>
    <t>05113 12  361</t>
  </si>
  <si>
    <t>05701 12  428</t>
  </si>
  <si>
    <t>03554 12 1292</t>
  </si>
  <si>
    <t>05176 12  190</t>
  </si>
  <si>
    <t>05176 12   67</t>
  </si>
  <si>
    <t>03554 12 1336</t>
  </si>
  <si>
    <t>07622 12 2452</t>
  </si>
  <si>
    <t>Auerbeck Johann</t>
  </si>
  <si>
    <t>05113 12  162</t>
  </si>
  <si>
    <t>03554 12 1266</t>
  </si>
  <si>
    <t>05511 12  415</t>
  </si>
  <si>
    <t>05511 12  429</t>
  </si>
  <si>
    <t>05113 12  295</t>
  </si>
  <si>
    <t>05113 12   95</t>
  </si>
  <si>
    <t>05113 12  327</t>
  </si>
  <si>
    <t>05176 12  106</t>
  </si>
  <si>
    <t>05701 12  524</t>
  </si>
  <si>
    <t>07622 12 2505</t>
  </si>
  <si>
    <t>07622 12 2537</t>
  </si>
  <si>
    <t>07622 12 2461</t>
  </si>
  <si>
    <t>03554 12 1314</t>
  </si>
  <si>
    <t>05176 12  120</t>
  </si>
  <si>
    <t>00519 12  425</t>
  </si>
  <si>
    <t>03554 12 1261</t>
  </si>
  <si>
    <t>05122 12  502</t>
  </si>
  <si>
    <t>05511 12  445</t>
  </si>
  <si>
    <t>00519 12  214</t>
  </si>
  <si>
    <t>03554 12 1302</t>
  </si>
  <si>
    <t>05113 12  226</t>
  </si>
  <si>
    <t>07622 12 2494</t>
  </si>
  <si>
    <t>Pöschl Adolf</t>
  </si>
  <si>
    <t>03554 12 1385</t>
  </si>
  <si>
    <t>05176 12  150</t>
  </si>
  <si>
    <t>B 12  6116114</t>
  </si>
  <si>
    <t>07622 12 2443</t>
  </si>
  <si>
    <t>05701 12  421</t>
  </si>
  <si>
    <t>00519 12  376</t>
  </si>
  <si>
    <t>03554 12 1394</t>
  </si>
  <si>
    <t>05176 12  137</t>
  </si>
  <si>
    <t>05176 12   13</t>
  </si>
  <si>
    <t>07622 12 2471</t>
  </si>
  <si>
    <t>05113 12  199</t>
  </si>
  <si>
    <t>00519 12  241</t>
  </si>
  <si>
    <t>07622 12 2546</t>
  </si>
  <si>
    <t>07622 12 2534</t>
  </si>
  <si>
    <t>03554 12 1326</t>
  </si>
  <si>
    <t>05511 12  422</t>
  </si>
  <si>
    <t>05511 12  451</t>
  </si>
  <si>
    <t>05176 12   71</t>
  </si>
  <si>
    <t>05113 12   92</t>
  </si>
  <si>
    <t>05176 12  172</t>
  </si>
  <si>
    <t>05113 12  330</t>
  </si>
  <si>
    <t>00519 12  203</t>
  </si>
  <si>
    <t>05176 12  242</t>
  </si>
  <si>
    <t>00519 12  239</t>
  </si>
  <si>
    <t>05113 12  332</t>
  </si>
  <si>
    <t>07622 12 2547</t>
  </si>
  <si>
    <t>03554 12 1332</t>
  </si>
  <si>
    <t>05176 12  257</t>
  </si>
  <si>
    <t>05176 12  188</t>
  </si>
  <si>
    <t>05511 12   70</t>
  </si>
  <si>
    <t>05122 12  507</t>
  </si>
  <si>
    <t>03554 12 1416</t>
  </si>
  <si>
    <t>05701 12  420</t>
  </si>
  <si>
    <t>00519 12  393</t>
  </si>
  <si>
    <t>03554 12 1318</t>
  </si>
  <si>
    <t>05701 12  449</t>
  </si>
  <si>
    <t>03554 12 1313</t>
  </si>
  <si>
    <t>07622 12 2470</t>
  </si>
  <si>
    <t>07622 12 2629</t>
  </si>
  <si>
    <t>07622 12 2615</t>
  </si>
  <si>
    <t>07622 12 2467</t>
  </si>
  <si>
    <t>Wenzl Maximilli</t>
  </si>
  <si>
    <t>05304 12  115</t>
  </si>
  <si>
    <t>08432 12  536</t>
  </si>
  <si>
    <t>03554 12 1299</t>
  </si>
  <si>
    <t>00519 12  243</t>
  </si>
  <si>
    <t>03554 12 1201</t>
  </si>
  <si>
    <t>00549 12   73</t>
  </si>
  <si>
    <t>07622 12 2515</t>
  </si>
  <si>
    <t>Pscheidl Josef</t>
  </si>
  <si>
    <t>07618 12  212</t>
  </si>
  <si>
    <t>07622 12 2524</t>
  </si>
  <si>
    <t>05701 12  513</t>
  </si>
  <si>
    <t>03554 12 1253</t>
  </si>
  <si>
    <t>07622 12 2480</t>
  </si>
  <si>
    <t>03554 12 1439</t>
  </si>
  <si>
    <t>05113 12   83</t>
  </si>
  <si>
    <t>05176 12   81</t>
  </si>
  <si>
    <t>03554 12 1328</t>
  </si>
  <si>
    <t>05701 12  452</t>
  </si>
  <si>
    <t>05113 12  131</t>
  </si>
  <si>
    <t>03554 12 1270</t>
  </si>
  <si>
    <t>07622 12 2635</t>
  </si>
  <si>
    <t>03554 12 1284</t>
  </si>
  <si>
    <t>00519 12  255</t>
  </si>
  <si>
    <t>07622 12 2441</t>
  </si>
  <si>
    <t>07622 12 2510</t>
  </si>
  <si>
    <t>07622 12 2509</t>
  </si>
  <si>
    <t>05701 12  425</t>
  </si>
  <si>
    <t>07622 12 2676</t>
  </si>
  <si>
    <t>05113 12  101</t>
  </si>
  <si>
    <t>05113 12  197</t>
  </si>
  <si>
    <t>05270 12  585</t>
  </si>
  <si>
    <t>05511 12  425</t>
  </si>
  <si>
    <t>03554 12 1322</t>
  </si>
  <si>
    <t>Küblböck Josef</t>
  </si>
  <si>
    <t>05113 12  202</t>
  </si>
  <si>
    <t>05701 12  526</t>
  </si>
  <si>
    <t>00519 12  245</t>
  </si>
  <si>
    <t>08432 12  532</t>
  </si>
  <si>
    <t>05511 12  456</t>
  </si>
  <si>
    <t>05701 12  424</t>
  </si>
  <si>
    <t>00519 12  422</t>
  </si>
  <si>
    <t>03554 12 1288</t>
  </si>
  <si>
    <t>07622 12 2530</t>
  </si>
  <si>
    <t>05113 12  208</t>
  </si>
  <si>
    <t>05113 12  215</t>
  </si>
  <si>
    <t>00519 12  434</t>
  </si>
  <si>
    <t>07622 12 2478</t>
  </si>
  <si>
    <t>07622 12 2618</t>
  </si>
  <si>
    <t>05113 12  365</t>
  </si>
  <si>
    <t>07622 12 2668</t>
  </si>
  <si>
    <t>09095 12  102</t>
  </si>
  <si>
    <t>05511 12   48</t>
  </si>
  <si>
    <t>03554 12 1300</t>
  </si>
  <si>
    <t>05113 12  337</t>
  </si>
  <si>
    <t>05176 12  130</t>
  </si>
  <si>
    <t>07622 12 2648</t>
  </si>
  <si>
    <t>Pertler Anton</t>
  </si>
  <si>
    <t>07622 12 2407</t>
  </si>
  <si>
    <t>03554 12 1223</t>
  </si>
  <si>
    <t>07622 12 2491</t>
  </si>
  <si>
    <t>00519 12  230</t>
  </si>
  <si>
    <t>07622 12 2403</t>
  </si>
  <si>
    <t>05701 12  437</t>
  </si>
  <si>
    <t>00519 12  275</t>
  </si>
  <si>
    <t>03554 12 1301</t>
  </si>
  <si>
    <t>07622 12 2533</t>
  </si>
  <si>
    <t>05113 12   91</t>
  </si>
  <si>
    <t>03554 12 1208</t>
  </si>
  <si>
    <t>05176 12   39</t>
  </si>
  <si>
    <t>05701 12  460</t>
  </si>
  <si>
    <t>Schiller Ilse</t>
  </si>
  <si>
    <t>03436 12  115</t>
  </si>
  <si>
    <t>00519 12  277</t>
  </si>
  <si>
    <t>05113 12  228</t>
  </si>
  <si>
    <t>09095 12  126</t>
  </si>
  <si>
    <t>Eckl Xaver</t>
  </si>
  <si>
    <t>00519 12  370</t>
  </si>
  <si>
    <t>07622 12 2655</t>
  </si>
  <si>
    <t>05113 12  217</t>
  </si>
  <si>
    <t>07622 12 2645</t>
  </si>
  <si>
    <t>05113 12  214</t>
  </si>
  <si>
    <t>05113 12  181</t>
  </si>
  <si>
    <t>09095 12  101</t>
  </si>
  <si>
    <t>07622 12 2493</t>
  </si>
  <si>
    <t>05113 12   84</t>
  </si>
  <si>
    <t>03554 12 1415</t>
  </si>
  <si>
    <t>07622 12 2662</t>
  </si>
  <si>
    <t>05113 12  187</t>
  </si>
  <si>
    <t>07622 12 2659</t>
  </si>
  <si>
    <t>05270 12  592</t>
  </si>
  <si>
    <t>03554 12 1228</t>
  </si>
  <si>
    <t>03554 12 1216</t>
  </si>
  <si>
    <t>03554 12 1246</t>
  </si>
  <si>
    <t>00519 12   63</t>
  </si>
  <si>
    <t>05113 12  133</t>
  </si>
  <si>
    <t>05701 12  442</t>
  </si>
  <si>
    <t>00519 12  429</t>
  </si>
  <si>
    <t>05113 12  174</t>
  </si>
  <si>
    <t>05113 12  205</t>
  </si>
  <si>
    <t>03554 12 1211</t>
  </si>
  <si>
    <t>00549 12  101</t>
  </si>
  <si>
    <t>05113 12  334</t>
  </si>
  <si>
    <t>07622 12 2466</t>
  </si>
  <si>
    <t>05176 12   76</t>
  </si>
  <si>
    <t>07622 12 2506</t>
  </si>
  <si>
    <t>00519 12  271</t>
  </si>
  <si>
    <t>05701 12  487</t>
  </si>
  <si>
    <t>03554 12 1438</t>
  </si>
  <si>
    <t>05113 12   96</t>
  </si>
  <si>
    <t>07622 12 2453</t>
  </si>
  <si>
    <t>05113 12   89</t>
  </si>
  <si>
    <t>07622 12 2525</t>
  </si>
  <si>
    <t>00519 12  228</t>
  </si>
  <si>
    <t>Schiessl Johann</t>
  </si>
  <si>
    <t>06461 12  589</t>
  </si>
  <si>
    <t>05176 12   92</t>
  </si>
  <si>
    <t>07622 12 2642</t>
  </si>
  <si>
    <t>B 12  6116161</t>
  </si>
  <si>
    <t>05176 12  118</t>
  </si>
  <si>
    <t>03554 12 1255</t>
  </si>
  <si>
    <t>05113 12  207</t>
  </si>
  <si>
    <t>05304 12  194</t>
  </si>
  <si>
    <t>07622 12 2497</t>
  </si>
  <si>
    <t>05113 12  382</t>
  </si>
  <si>
    <t>07622 12 2496</t>
  </si>
  <si>
    <t>00519 12  270</t>
  </si>
  <si>
    <t>05113 12  233</t>
  </si>
  <si>
    <t>03554 12 1402</t>
  </si>
  <si>
    <t>03554 12 1325</t>
  </si>
  <si>
    <t>07622 12 2469</t>
  </si>
  <si>
    <t>00519 12  437</t>
  </si>
  <si>
    <t>05176 12  189</t>
  </si>
  <si>
    <t>05701 12  509</t>
  </si>
  <si>
    <t>05701 12  514</t>
  </si>
  <si>
    <t>07622 12 2501</t>
  </si>
  <si>
    <t>09095 12  104</t>
  </si>
  <si>
    <t>Röck Siegfried</t>
  </si>
  <si>
    <t>05446 12  207</t>
  </si>
  <si>
    <t>05176 12   32</t>
  </si>
  <si>
    <t>07622 12 2536</t>
  </si>
  <si>
    <t>09095 12  112</t>
  </si>
  <si>
    <t>00519 12  382</t>
  </si>
  <si>
    <t>05511 12  454</t>
  </si>
  <si>
    <t>00519 12  367</t>
  </si>
  <si>
    <t>05176 12  177</t>
  </si>
  <si>
    <t>05511 12   64</t>
  </si>
  <si>
    <t>05113 12  222</t>
  </si>
  <si>
    <t>05701 12  476</t>
  </si>
  <si>
    <t>09095 12  107</t>
  </si>
  <si>
    <t>05176 12   43</t>
  </si>
  <si>
    <t>05113 12  203</t>
  </si>
  <si>
    <t>03554 12 1214</t>
  </si>
  <si>
    <t>05113 12  194</t>
  </si>
  <si>
    <t>00519 12  238</t>
  </si>
  <si>
    <t>05113 12   82</t>
  </si>
  <si>
    <t>05511 12   57</t>
  </si>
  <si>
    <t>05511 12  401</t>
  </si>
  <si>
    <t>05176 12  110</t>
  </si>
  <si>
    <t>07622 12 2624</t>
  </si>
  <si>
    <t>03554 12 1247</t>
  </si>
  <si>
    <t>Kaspar/Schmid</t>
  </si>
  <si>
    <t>05446 12  332</t>
  </si>
  <si>
    <t>05176 12   20</t>
  </si>
  <si>
    <t>05511 12   47</t>
  </si>
  <si>
    <t>03554 12 1411</t>
  </si>
  <si>
    <t>05446 12  341</t>
  </si>
  <si>
    <t>07622 12 2551</t>
  </si>
  <si>
    <t>07622 12 2474</t>
  </si>
  <si>
    <t>Probst Josef</t>
  </si>
  <si>
    <t>03429 12  449</t>
  </si>
  <si>
    <t>05113 12  377</t>
  </si>
  <si>
    <t>05304 12  210</t>
  </si>
  <si>
    <t>03554 12 1384</t>
  </si>
  <si>
    <t>03554 12 1432</t>
  </si>
  <si>
    <t>00519 12  424</t>
  </si>
  <si>
    <t>03554 12 1238</t>
  </si>
  <si>
    <t>05176 12   86</t>
  </si>
  <si>
    <t>00519 12  385</t>
  </si>
  <si>
    <t>07622 12 2459</t>
  </si>
  <si>
    <t>07622 12 2472</t>
  </si>
  <si>
    <t>03554 12 1226</t>
  </si>
  <si>
    <t>00519 12   92</t>
  </si>
  <si>
    <t>03554 12 1206</t>
  </si>
  <si>
    <t>09095 12  119</t>
  </si>
  <si>
    <t>05113 12  247</t>
  </si>
  <si>
    <t>05304 12  189</t>
  </si>
  <si>
    <t>07622 12 2675</t>
  </si>
  <si>
    <t>05113 12  296</t>
  </si>
  <si>
    <t>05113 12  221</t>
  </si>
  <si>
    <t>05113 12    2</t>
  </si>
  <si>
    <t>05113 12  258</t>
  </si>
  <si>
    <t>05176 12   35</t>
  </si>
  <si>
    <t>05113 12  368</t>
  </si>
  <si>
    <t>05122 12  509</t>
  </si>
  <si>
    <t>07618 12  203</t>
  </si>
  <si>
    <t>05176 12  169</t>
  </si>
  <si>
    <t>05511 12   61</t>
  </si>
  <si>
    <t>00519 12  386</t>
  </si>
  <si>
    <t>05176 12   70</t>
  </si>
  <si>
    <t>05176 12   69</t>
  </si>
  <si>
    <t>05113 12   98</t>
  </si>
  <si>
    <t>05511 12  423</t>
  </si>
  <si>
    <t>05511 12  406</t>
  </si>
  <si>
    <t>05176 12   21</t>
  </si>
  <si>
    <t>05176 12  161</t>
  </si>
  <si>
    <t>05113 12  212</t>
  </si>
  <si>
    <t>05113 12  218</t>
  </si>
  <si>
    <t>08432 12  569</t>
  </si>
  <si>
    <t>05113 12  216</t>
  </si>
  <si>
    <t>05511 12  437</t>
  </si>
  <si>
    <t>05511 12   56</t>
  </si>
  <si>
    <t>00849 12  121</t>
  </si>
  <si>
    <t>05176 12  136</t>
  </si>
  <si>
    <t>09095 12  122</t>
  </si>
  <si>
    <t>05113 12  231</t>
  </si>
  <si>
    <t>05113 12  357</t>
  </si>
  <si>
    <t>Kellermeier Luk</t>
  </si>
  <si>
    <t>05350 12  233</t>
  </si>
  <si>
    <t>05270 12  669</t>
  </si>
  <si>
    <t>05113 12  161</t>
  </si>
  <si>
    <t>07622 12 2617</t>
  </si>
  <si>
    <t>00519 12  362</t>
  </si>
  <si>
    <t>05113 12  219</t>
  </si>
  <si>
    <t>07622 12 2679</t>
  </si>
  <si>
    <t>05113 12   11</t>
  </si>
  <si>
    <t>00519 12  233</t>
  </si>
  <si>
    <t>07622 12 2445</t>
  </si>
  <si>
    <t>05511 12  410</t>
  </si>
  <si>
    <t>07622 12 2657</t>
  </si>
  <si>
    <t>05113 12    9</t>
  </si>
  <si>
    <t>05270 12  672</t>
  </si>
  <si>
    <t>03554 12 1235</t>
  </si>
  <si>
    <t>03554 12 1242</t>
  </si>
  <si>
    <t>05176 12  121</t>
  </si>
  <si>
    <t>05176 12  148</t>
  </si>
  <si>
    <t>03554 12 1209</t>
  </si>
  <si>
    <t>03554 12 1344</t>
  </si>
  <si>
    <t>03554 12 1327</t>
  </si>
  <si>
    <t>03554 12 1346</t>
  </si>
  <si>
    <t>03554 12 1424</t>
  </si>
  <si>
    <t>05701 12  531</t>
  </si>
  <si>
    <t>05511 12   49</t>
  </si>
  <si>
    <t>08432 12  534</t>
  </si>
  <si>
    <t>05701 12  510</t>
  </si>
  <si>
    <t>03554 12 1395</t>
  </si>
  <si>
    <t>03554 12 1391</t>
  </si>
  <si>
    <t>05113 12   86</t>
  </si>
  <si>
    <t>Schiller/Dachs</t>
  </si>
  <si>
    <t>03436 12   81</t>
  </si>
  <si>
    <t>03554 12 1203</t>
  </si>
  <si>
    <t>09095 12  145</t>
  </si>
  <si>
    <t>03436 12   36</t>
  </si>
  <si>
    <t>05176 12   53</t>
  </si>
  <si>
    <t>05113 12  374</t>
  </si>
  <si>
    <t>05304 12  215</t>
  </si>
  <si>
    <t>05304 12  185</t>
  </si>
  <si>
    <t>09095 12  150</t>
  </si>
  <si>
    <t>05511 12  413</t>
  </si>
  <si>
    <t>07622 12 2438</t>
  </si>
  <si>
    <t>B 12  6116158</t>
  </si>
  <si>
    <t>05113 12  200</t>
  </si>
  <si>
    <t>07622 12 2427</t>
  </si>
  <si>
    <t>00519 12  206</t>
  </si>
  <si>
    <t>05304 12  117</t>
  </si>
  <si>
    <t>Schweikl Georg</t>
  </si>
  <si>
    <t>03436 12   41</t>
  </si>
  <si>
    <t>07622 12 2444</t>
  </si>
  <si>
    <t>05176 12   36</t>
  </si>
  <si>
    <t>05511 12   42</t>
  </si>
  <si>
    <t>Piller S.</t>
  </si>
  <si>
    <t>00519 12  249</t>
  </si>
  <si>
    <t>03436 12  107</t>
  </si>
  <si>
    <t>08432 12  540</t>
  </si>
  <si>
    <t>00519 12  221</t>
  </si>
  <si>
    <t>00519 12  383</t>
  </si>
  <si>
    <t>05176 12   68</t>
  </si>
  <si>
    <t>00519 12  113</t>
  </si>
  <si>
    <t>03554 12 1392</t>
  </si>
  <si>
    <t>00519 12  375</t>
  </si>
  <si>
    <t>00519 12  414</t>
  </si>
  <si>
    <t>09095 12  138</t>
  </si>
  <si>
    <t>05511 12  439</t>
  </si>
  <si>
    <t>05511 12   41</t>
  </si>
  <si>
    <t>05113 12   99</t>
  </si>
  <si>
    <t>05176 12   44</t>
  </si>
  <si>
    <t>09095 12  143</t>
  </si>
  <si>
    <t>00519 12  427</t>
  </si>
  <si>
    <t>Wenzl Josef</t>
  </si>
  <si>
    <t>05350 12  146</t>
  </si>
  <si>
    <t>00519 12  207</t>
  </si>
  <si>
    <t>00519 12   89</t>
  </si>
  <si>
    <t>05176 12   66</t>
  </si>
  <si>
    <t>07622 12 2522</t>
  </si>
  <si>
    <t>03554 12 1274</t>
  </si>
  <si>
    <t>07618 12  205</t>
  </si>
  <si>
    <t>05176 12   48</t>
  </si>
  <si>
    <t>05113 12  102</t>
  </si>
  <si>
    <t>08432 12  564</t>
  </si>
  <si>
    <t>Hilz August</t>
  </si>
  <si>
    <t>09095 12  331</t>
  </si>
  <si>
    <t>05701 12  471</t>
  </si>
  <si>
    <t>05113 12  264</t>
  </si>
  <si>
    <t>05113 12  100</t>
  </si>
  <si>
    <t>07622 12 2476</t>
  </si>
  <si>
    <t>03554 12 1219</t>
  </si>
  <si>
    <t>05176 12  160</t>
  </si>
  <si>
    <t>07622 12 2404</t>
  </si>
  <si>
    <t>05113 12  213</t>
  </si>
  <si>
    <t>05228 12  338</t>
  </si>
  <si>
    <t>Peter Xaver</t>
  </si>
  <si>
    <t>00519 12  597</t>
  </si>
  <si>
    <t>07622 12 2415</t>
  </si>
  <si>
    <t>05350 12  210</t>
  </si>
  <si>
    <t>05701 12  532</t>
  </si>
  <si>
    <t>07618 12  224</t>
  </si>
  <si>
    <t>05511 12   74</t>
  </si>
  <si>
    <t>05176 12   40</t>
  </si>
  <si>
    <t>05176 12   62</t>
  </si>
  <si>
    <t>05446 12  306</t>
  </si>
  <si>
    <t>00519 12  108</t>
  </si>
  <si>
    <t>07622 12 2408</t>
  </si>
  <si>
    <t>03554 12 1386</t>
  </si>
  <si>
    <t>03554 12 1232</t>
  </si>
  <si>
    <t>Poehn Michael</t>
  </si>
  <si>
    <t>03436 12   24</t>
  </si>
  <si>
    <t>00519 12   96</t>
  </si>
  <si>
    <t>07622 12 2518</t>
  </si>
  <si>
    <t>05304 12  207</t>
  </si>
  <si>
    <t>05304 12  181</t>
  </si>
  <si>
    <t>07622 12 2414</t>
  </si>
  <si>
    <t>00519 12  107</t>
  </si>
  <si>
    <t>00519 12  102</t>
  </si>
  <si>
    <t>00519 12  426</t>
  </si>
  <si>
    <t>09095 12  134</t>
  </si>
  <si>
    <t>05113 12  257</t>
  </si>
  <si>
    <t>03554 12 1409</t>
  </si>
  <si>
    <t>00519 12  438</t>
  </si>
  <si>
    <t>00519 12   93</t>
  </si>
  <si>
    <t>05350 12  150</t>
  </si>
  <si>
    <t>05113 12  182</t>
  </si>
  <si>
    <t>05176 12   78</t>
  </si>
  <si>
    <t>05304 12  112</t>
  </si>
  <si>
    <t>07622 12 2542</t>
  </si>
  <si>
    <t>07622 12 2634</t>
  </si>
  <si>
    <t>03554 12 1425</t>
  </si>
  <si>
    <t>05304 12  199</t>
  </si>
  <si>
    <t>00519 12  381</t>
  </si>
  <si>
    <t>00519 12  395</t>
  </si>
  <si>
    <t>05446 12  230</t>
  </si>
  <si>
    <t>00519 12  428</t>
  </si>
  <si>
    <t>05270 12  677</t>
  </si>
  <si>
    <t>09095 12  121</t>
  </si>
  <si>
    <t>07622 12 2639</t>
  </si>
  <si>
    <t>03554 12 1251</t>
  </si>
  <si>
    <t>09095 12  351</t>
  </si>
  <si>
    <t>05113 12  249</t>
  </si>
  <si>
    <t>00519 12   99</t>
  </si>
  <si>
    <t>07622 12 2604</t>
  </si>
  <si>
    <t>07622 12 2419</t>
  </si>
  <si>
    <t>05113 12  309</t>
  </si>
  <si>
    <t>05560 12   46</t>
  </si>
  <si>
    <t>03554 12 1316</t>
  </si>
  <si>
    <t>00519 12  282</t>
  </si>
  <si>
    <t>09095 12  344</t>
  </si>
  <si>
    <t>05350 12  222</t>
  </si>
  <si>
    <t>05122 12  505</t>
  </si>
  <si>
    <t>03554 12 1429</t>
  </si>
  <si>
    <t>05176 12   54</t>
  </si>
  <si>
    <t>07622 12 2455</t>
  </si>
  <si>
    <t>09095 12  312</t>
  </si>
  <si>
    <t>05176 12   52</t>
  </si>
  <si>
    <t>03554 12 1241</t>
  </si>
  <si>
    <t>05176 12   42</t>
  </si>
  <si>
    <t>03429 12  443</t>
  </si>
  <si>
    <t>05113 12   88</t>
  </si>
  <si>
    <t>07622 12 2465</t>
  </si>
  <si>
    <t>05701 12  404</t>
  </si>
  <si>
    <t>Vogl Stefan +An</t>
  </si>
  <si>
    <t>00519 12  303</t>
  </si>
  <si>
    <t>07618 12  208</t>
  </si>
  <si>
    <t>07618 12  222</t>
  </si>
  <si>
    <t>05113 12  195</t>
  </si>
  <si>
    <t>03554 12 1222</t>
  </si>
  <si>
    <t>00519 12  229</t>
  </si>
  <si>
    <t>09095 12  116</t>
  </si>
  <si>
    <t>05176 12  101</t>
  </si>
  <si>
    <t>05113 12    6</t>
  </si>
  <si>
    <t>05701 12  413</t>
  </si>
  <si>
    <t>05560 12   45</t>
  </si>
  <si>
    <t>03554 12 1248</t>
  </si>
  <si>
    <t>05176 12   95</t>
  </si>
  <si>
    <t>09095 12  140</t>
  </si>
  <si>
    <t>05113 12   17</t>
  </si>
  <si>
    <t>05113 12   51</t>
  </si>
  <si>
    <t>05113 12  204</t>
  </si>
  <si>
    <t>05113 12  379</t>
  </si>
  <si>
    <t>05350 12  149</t>
  </si>
  <si>
    <t>05113 12   10</t>
  </si>
  <si>
    <t>07618 12  215</t>
  </si>
  <si>
    <t>03436 12   29</t>
  </si>
  <si>
    <t>05176 12   50</t>
  </si>
  <si>
    <t>03429 12  358</t>
  </si>
  <si>
    <t>05113 12  282</t>
  </si>
  <si>
    <t>05176 12   84</t>
  </si>
  <si>
    <t>05701 12  483</t>
  </si>
  <si>
    <t>05113 12  272</t>
  </si>
  <si>
    <t>00519 12  213</t>
  </si>
  <si>
    <t>00519 12  384</t>
  </si>
  <si>
    <t>03554 12 1218</t>
  </si>
  <si>
    <t>00519 12  298</t>
  </si>
  <si>
    <t>00519 12  363</t>
  </si>
  <si>
    <t>00519 12  391</t>
  </si>
  <si>
    <t>05176 12   22</t>
  </si>
  <si>
    <t>05350 12  164</t>
  </si>
  <si>
    <t>05113 12  179</t>
  </si>
  <si>
    <t>03429 12  363</t>
  </si>
  <si>
    <t>00519 12   21</t>
  </si>
  <si>
    <t>00519 12  101</t>
  </si>
  <si>
    <t>07622 12 2507</t>
  </si>
  <si>
    <t>00519 12    6</t>
  </si>
  <si>
    <t>03436 12   45</t>
  </si>
  <si>
    <t>00519 12   24</t>
  </si>
  <si>
    <t>05701 12  417</t>
  </si>
  <si>
    <t>00519 12  379</t>
  </si>
  <si>
    <t>05350 12  216</t>
  </si>
  <si>
    <t>00519 12  319</t>
  </si>
  <si>
    <t>05511 12  426</t>
  </si>
  <si>
    <t>05228 12  335</t>
  </si>
  <si>
    <t>07622 12 2661</t>
  </si>
  <si>
    <t>07622 12 2420</t>
  </si>
  <si>
    <t>Fuihl Manfred</t>
  </si>
  <si>
    <t>05511 12  390</t>
  </si>
  <si>
    <t>05113 12  359</t>
  </si>
  <si>
    <t>07618 12  216</t>
  </si>
  <si>
    <t>05176 12   45</t>
  </si>
  <si>
    <t>05304 12  107</t>
  </si>
  <si>
    <t>00519 12  216</t>
  </si>
  <si>
    <t>07622 12 2440</t>
  </si>
  <si>
    <t>05113 12  387</t>
  </si>
  <si>
    <t>05113 12  165</t>
  </si>
  <si>
    <t>03429 12  362</t>
  </si>
  <si>
    <t>03429 12  451</t>
  </si>
  <si>
    <t>05176 12   47</t>
  </si>
  <si>
    <t>05113 12  343</t>
  </si>
  <si>
    <t>B 12  6116246</t>
  </si>
  <si>
    <t>05350 12  248</t>
  </si>
  <si>
    <t>05176 12  122</t>
  </si>
  <si>
    <t>03429 12  357</t>
  </si>
  <si>
    <t>03429 12  382</t>
  </si>
  <si>
    <t>07622 12 2422</t>
  </si>
  <si>
    <t>05304 12  116</t>
  </si>
  <si>
    <t>03554 12 1423</t>
  </si>
  <si>
    <t>09095 12  325</t>
  </si>
  <si>
    <t>07622 12 2483</t>
  </si>
  <si>
    <t>05304 12  118</t>
  </si>
  <si>
    <t>07622 12 2628</t>
  </si>
  <si>
    <t>09095 12  339</t>
  </si>
  <si>
    <t>07622 12 2432</t>
  </si>
  <si>
    <t>09095 12  144</t>
  </si>
  <si>
    <t>07622 12 2406</t>
  </si>
  <si>
    <t>05113 12  321</t>
  </si>
  <si>
    <t>05176 12   33</t>
  </si>
  <si>
    <t>05113 12  333</t>
  </si>
  <si>
    <t>05350 12  221</t>
  </si>
  <si>
    <t>07622 12 2435</t>
  </si>
  <si>
    <t>05350 12  245</t>
  </si>
  <si>
    <t>09095 12  117</t>
  </si>
  <si>
    <t>05176 12   72</t>
  </si>
  <si>
    <t>07622 12 2402</t>
  </si>
  <si>
    <t>07622 12 2429</t>
  </si>
  <si>
    <t>05446 12  308</t>
  </si>
  <si>
    <t>05176 12   90</t>
  </si>
  <si>
    <t>05350 12  240</t>
  </si>
  <si>
    <t>05113 12  323</t>
  </si>
  <si>
    <t>05122 12  514</t>
  </si>
  <si>
    <t>05113 12  350</t>
  </si>
  <si>
    <t>05113 12  279</t>
  </si>
  <si>
    <t>03554 12 1388</t>
  </si>
  <si>
    <t>03554 12 1426</t>
  </si>
  <si>
    <t>05113 12  223</t>
  </si>
  <si>
    <t>00519 12  281</t>
  </si>
  <si>
    <t>03554 12 1406</t>
  </si>
  <si>
    <t>05701 12  523</t>
  </si>
  <si>
    <t>05511 12   72</t>
  </si>
  <si>
    <t>08432 12  535</t>
  </si>
  <si>
    <t>08432 12  568</t>
  </si>
  <si>
    <t>05822 12  178</t>
  </si>
  <si>
    <t>09389 12  787</t>
  </si>
  <si>
    <t>05204 12  184</t>
  </si>
  <si>
    <t>05148 12    4</t>
  </si>
  <si>
    <t>05843 12  199</t>
  </si>
  <si>
    <t>02304 12 1879</t>
  </si>
  <si>
    <t>05843 12  178</t>
  </si>
  <si>
    <t>09389 12  750</t>
  </si>
  <si>
    <t>05843 12  406</t>
  </si>
  <si>
    <t>09389 12  722</t>
  </si>
  <si>
    <t>05822 12  350</t>
  </si>
  <si>
    <t>09389 12  724</t>
  </si>
  <si>
    <t>05148 12   14</t>
  </si>
  <si>
    <t>05843 12  479</t>
  </si>
  <si>
    <t>09389 12  728</t>
  </si>
  <si>
    <t>05148 12   29</t>
  </si>
  <si>
    <t>09389 12  723</t>
  </si>
  <si>
    <t>05843 12  408</t>
  </si>
  <si>
    <t>07807 12  675</t>
  </si>
  <si>
    <t>05466 12 1100</t>
  </si>
  <si>
    <t>05843 12  240</t>
  </si>
  <si>
    <t>07569 12  407</t>
  </si>
  <si>
    <t>05843 12  173</t>
  </si>
  <si>
    <t>05511 12   32</t>
  </si>
  <si>
    <t>02304 12 1880</t>
  </si>
  <si>
    <t>05843 12  112</t>
  </si>
  <si>
    <t>05843 12  405</t>
  </si>
  <si>
    <t>09389 12  768</t>
  </si>
  <si>
    <t>05843 12  418</t>
  </si>
  <si>
    <t>05204 12   98</t>
  </si>
  <si>
    <t>09389 12  505</t>
  </si>
  <si>
    <t>05466 12 1055</t>
  </si>
  <si>
    <t>Grotz Josef+Apo</t>
  </si>
  <si>
    <t>05843 12  244</t>
  </si>
  <si>
    <t>05148 12   56</t>
  </si>
  <si>
    <t>05204 12  243</t>
  </si>
  <si>
    <t>05822 12  177</t>
  </si>
  <si>
    <t>05148 12   57</t>
  </si>
  <si>
    <t>09389 12  766</t>
  </si>
  <si>
    <t>05843 12  203</t>
  </si>
  <si>
    <t>05843 12  255</t>
  </si>
  <si>
    <t>05366 12  152</t>
  </si>
  <si>
    <t>09389 12  708</t>
  </si>
  <si>
    <t>05204 12  172</t>
  </si>
  <si>
    <t>05148 12   75</t>
  </si>
  <si>
    <t>09860 12  525</t>
  </si>
  <si>
    <t>09389 12  735</t>
  </si>
  <si>
    <t>07172 12  233</t>
  </si>
  <si>
    <t>05204 12  192</t>
  </si>
  <si>
    <t>05843 12  474</t>
  </si>
  <si>
    <t>05822 12  166</t>
  </si>
  <si>
    <t>09389 12  607</t>
  </si>
  <si>
    <t>05843 12  428</t>
  </si>
  <si>
    <t>05843 12  434</t>
  </si>
  <si>
    <t>Breit Xaver</t>
  </si>
  <si>
    <t>09860 12  652</t>
  </si>
  <si>
    <t>09389 12  539</t>
  </si>
  <si>
    <t>05204 12  187</t>
  </si>
  <si>
    <t>09389 12  661</t>
  </si>
  <si>
    <t>05466 12  841</t>
  </si>
  <si>
    <t>05843 12  485</t>
  </si>
  <si>
    <t>07172 12   29</t>
  </si>
  <si>
    <t>05843 12  421</t>
  </si>
  <si>
    <t>05502 12 1050</t>
  </si>
  <si>
    <t>09389 12  665</t>
  </si>
  <si>
    <t>05843 12  438</t>
  </si>
  <si>
    <t>Koenig Guenther</t>
  </si>
  <si>
    <t>05366 12   92</t>
  </si>
  <si>
    <t>05843 12  570</t>
  </si>
  <si>
    <t>Nickl Georg</t>
  </si>
  <si>
    <t>05204 12  223</t>
  </si>
  <si>
    <t>00519 12  507</t>
  </si>
  <si>
    <t>09389 12  711</t>
  </si>
  <si>
    <t>09389 12  752</t>
  </si>
  <si>
    <t>05843 12  433</t>
  </si>
  <si>
    <t>05822 12  155</t>
  </si>
  <si>
    <t>05502 12 1064</t>
  </si>
  <si>
    <t>05843 12  556</t>
  </si>
  <si>
    <t>05822 12  160</t>
  </si>
  <si>
    <t>05204 12  253</t>
  </si>
  <si>
    <t>09860 12  677</t>
  </si>
  <si>
    <t>09389 12  522</t>
  </si>
  <si>
    <t>09389 12  781</t>
  </si>
  <si>
    <t>05466 12  834</t>
  </si>
  <si>
    <t>Hauber/Rechenma</t>
  </si>
  <si>
    <t>09860 12  559</t>
  </si>
  <si>
    <t>05762 12  103</t>
  </si>
  <si>
    <t>05843 12  447</t>
  </si>
  <si>
    <t>05502 12 1088</t>
  </si>
  <si>
    <t>05762 12   70</t>
  </si>
  <si>
    <t>02304 12 2031</t>
  </si>
  <si>
    <t>09860 12  668</t>
  </si>
  <si>
    <t>05762 12  100</t>
  </si>
  <si>
    <t>05148 12   34</t>
  </si>
  <si>
    <t>09860 12  561</t>
  </si>
  <si>
    <t>09389 12  512</t>
  </si>
  <si>
    <t>Falter Helmut</t>
  </si>
  <si>
    <t>09596 12  217</t>
  </si>
  <si>
    <t>07172 12  108</t>
  </si>
  <si>
    <t>Zaglauer K.u.A.</t>
  </si>
  <si>
    <t>05204 12  153</t>
  </si>
  <si>
    <t>05148 12  141</t>
  </si>
  <si>
    <t>07172 12  150</t>
  </si>
  <si>
    <t>05843 12  144</t>
  </si>
  <si>
    <t>09860 12  675</t>
  </si>
  <si>
    <t>05204 12  244</t>
  </si>
  <si>
    <t>09389 12  653</t>
  </si>
  <si>
    <t>05843 12  541</t>
  </si>
  <si>
    <t>09596 12  213</t>
  </si>
  <si>
    <t>05204 12  246</t>
  </si>
  <si>
    <t>09860 12  539</t>
  </si>
  <si>
    <t>05762 12  111</t>
  </si>
  <si>
    <t>05465 12   80</t>
  </si>
  <si>
    <t>09389 12  478</t>
  </si>
  <si>
    <t>05204 12  176</t>
  </si>
  <si>
    <t>05502 12 1048</t>
  </si>
  <si>
    <t>05148 12  157</t>
  </si>
  <si>
    <t>09596 12   23</t>
  </si>
  <si>
    <t>Hagengruber Mi.</t>
  </si>
  <si>
    <t>09852 12  572</t>
  </si>
  <si>
    <t>09860 12  670</t>
  </si>
  <si>
    <t>05843 12  569</t>
  </si>
  <si>
    <t>05762 12   65</t>
  </si>
  <si>
    <t>05822 12  162</t>
  </si>
  <si>
    <t>05204 12   76</t>
  </si>
  <si>
    <t>09860 12  673</t>
  </si>
  <si>
    <t>05762 12  293</t>
  </si>
  <si>
    <t>05843 12  192</t>
  </si>
  <si>
    <t>07172 12  436</t>
  </si>
  <si>
    <t>05466 12 1079</t>
  </si>
  <si>
    <t>09389 12  531</t>
  </si>
  <si>
    <t>05148 12    8</t>
  </si>
  <si>
    <t>05204 12   86</t>
  </si>
  <si>
    <t>05822 12  173</t>
  </si>
  <si>
    <t>05204 12  173</t>
  </si>
  <si>
    <t>05843 12  413</t>
  </si>
  <si>
    <t>05843 12  404</t>
  </si>
  <si>
    <t>05204 12  180</t>
  </si>
  <si>
    <t>05148 12   41</t>
  </si>
  <si>
    <t>09860 12  659</t>
  </si>
  <si>
    <t>09389 12  604</t>
  </si>
  <si>
    <t>05843 12  363</t>
  </si>
  <si>
    <t>05148 12   54</t>
  </si>
  <si>
    <t>09389 12  520</t>
  </si>
  <si>
    <t>05762 12  280</t>
  </si>
  <si>
    <t>05843 12  206</t>
  </si>
  <si>
    <t>05843 12  208</t>
  </si>
  <si>
    <t>05762 12  106</t>
  </si>
  <si>
    <t>05204 12   78</t>
  </si>
  <si>
    <t>05204 12  125</t>
  </si>
  <si>
    <t>05466 12 1111</t>
  </si>
  <si>
    <t>05843 12  416</t>
  </si>
  <si>
    <t>09389 12  765</t>
  </si>
  <si>
    <t>05843 12  451</t>
  </si>
  <si>
    <t>05511 12   23</t>
  </si>
  <si>
    <t>05843 12  293</t>
  </si>
  <si>
    <t>05148 12   67</t>
  </si>
  <si>
    <t>09389 12  701</t>
  </si>
  <si>
    <t>05843 12  621</t>
  </si>
  <si>
    <t>09389 12  746</t>
  </si>
  <si>
    <t>05762 12   78</t>
  </si>
  <si>
    <t>05511 12   29</t>
  </si>
  <si>
    <t>05843 12  432</t>
  </si>
  <si>
    <t>05843 12  538</t>
  </si>
  <si>
    <t>07807 12  708</t>
  </si>
  <si>
    <t>05204 12  208</t>
  </si>
  <si>
    <t>07172 12  440</t>
  </si>
  <si>
    <t>05762 12   85</t>
  </si>
  <si>
    <t>09596 12  214</t>
  </si>
  <si>
    <t>05762 12  310</t>
  </si>
  <si>
    <t>09389 12  732</t>
  </si>
  <si>
    <t>05843 12   66</t>
  </si>
  <si>
    <t>05148 12   31</t>
  </si>
  <si>
    <t>07172 12  430</t>
  </si>
  <si>
    <t>05466 12 1041</t>
  </si>
  <si>
    <t>05843 12  253</t>
  </si>
  <si>
    <t>09860 12  555</t>
  </si>
  <si>
    <t>09389 12  706</t>
  </si>
  <si>
    <t>05843 12  462</t>
  </si>
  <si>
    <t>09596 12  211</t>
  </si>
  <si>
    <t>07172 12   59</t>
  </si>
  <si>
    <t>05204 12   71</t>
  </si>
  <si>
    <t>09860 12  580</t>
  </si>
  <si>
    <t>Zeintl Josef</t>
  </si>
  <si>
    <t>05502 12 1020</t>
  </si>
  <si>
    <t>09389 12  506</t>
  </si>
  <si>
    <t>09596 12   21</t>
  </si>
  <si>
    <t>05843 12  281</t>
  </si>
  <si>
    <t>05843 12  213</t>
  </si>
  <si>
    <t>05502 12 1059</t>
  </si>
  <si>
    <t>05843 12  478</t>
  </si>
  <si>
    <t>05843 12   22</t>
  </si>
  <si>
    <t>07172 12  329</t>
  </si>
  <si>
    <t>Aigner Werner</t>
  </si>
  <si>
    <t>05363 12   44</t>
  </si>
  <si>
    <t>05466 12 1047</t>
  </si>
  <si>
    <t>05762 12  297</t>
  </si>
  <si>
    <t>05466 12 1094</t>
  </si>
  <si>
    <t>05843 12  515</t>
  </si>
  <si>
    <t>05843 12   94</t>
  </si>
  <si>
    <t>07172 12  258</t>
  </si>
  <si>
    <t>07172 12  410</t>
  </si>
  <si>
    <t>05148 12   18</t>
  </si>
  <si>
    <t>09860 12  579</t>
  </si>
  <si>
    <t>05843 12  509</t>
  </si>
  <si>
    <t>05466 12 1089</t>
  </si>
  <si>
    <t>05148 12   63</t>
  </si>
  <si>
    <t>05843 12  257</t>
  </si>
  <si>
    <t>07172 12  136</t>
  </si>
  <si>
    <t>05822 12  182</t>
  </si>
  <si>
    <t>05466 12  829</t>
  </si>
  <si>
    <t>09389 12  625</t>
  </si>
  <si>
    <t>07172 12  167</t>
  </si>
  <si>
    <t>05465 12   88</t>
  </si>
  <si>
    <t>09860 12  596</t>
  </si>
  <si>
    <t>09389 12  530</t>
  </si>
  <si>
    <t>09389 12  674</t>
  </si>
  <si>
    <t>07807 12  688</t>
  </si>
  <si>
    <t>07172 12  443</t>
  </si>
  <si>
    <t>05843 12  576</t>
  </si>
  <si>
    <t>05762 12  125</t>
  </si>
  <si>
    <t>05148 12   53</t>
  </si>
  <si>
    <t>07172 12  132</t>
  </si>
  <si>
    <t>09852 12  536</t>
  </si>
  <si>
    <t>09389 12  715</t>
  </si>
  <si>
    <t>09596 12   25</t>
  </si>
  <si>
    <t>05502 12 1079</t>
  </si>
  <si>
    <t>05843 12   21</t>
  </si>
  <si>
    <t>05762 12  315</t>
  </si>
  <si>
    <t>09389 12  611</t>
  </si>
  <si>
    <t>09852 12  561</t>
  </si>
  <si>
    <t>07172 12  408</t>
  </si>
  <si>
    <t>05466 12  815</t>
  </si>
  <si>
    <t>09389 12  785</t>
  </si>
  <si>
    <t>05148 12   68</t>
  </si>
  <si>
    <t>05247 12   54</t>
  </si>
  <si>
    <t>05502 12 1062</t>
  </si>
  <si>
    <t>05148 12    3</t>
  </si>
  <si>
    <t>06529 12  232</t>
  </si>
  <si>
    <t>05762 12  283</t>
  </si>
  <si>
    <t>05843 12  453</t>
  </si>
  <si>
    <t>05466 12  865</t>
  </si>
  <si>
    <t>05466 12 1057</t>
  </si>
  <si>
    <t>09389 12  516</t>
  </si>
  <si>
    <t>05843 12  567</t>
  </si>
  <si>
    <t>07172 12  147</t>
  </si>
  <si>
    <t>Fischer Manfred</t>
  </si>
  <si>
    <t>05247 12  145</t>
  </si>
  <si>
    <t>05148 12  123</t>
  </si>
  <si>
    <t>Schierer Franz</t>
  </si>
  <si>
    <t>05247 12   15</t>
  </si>
  <si>
    <t>09860 12  576</t>
  </si>
  <si>
    <t>05502 12 1083</t>
  </si>
  <si>
    <t>Schuster Herber</t>
  </si>
  <si>
    <t>09596 12  279</t>
  </si>
  <si>
    <t>05843 12  533</t>
  </si>
  <si>
    <t>07172 12  101</t>
  </si>
  <si>
    <t>05465 12   87</t>
  </si>
  <si>
    <t>07172 12  124</t>
  </si>
  <si>
    <t>07172 12  349</t>
  </si>
  <si>
    <t>07172 12  324</t>
  </si>
  <si>
    <t>07172 12  311</t>
  </si>
  <si>
    <t>05502 12 1021</t>
  </si>
  <si>
    <t>05822 12  365</t>
  </si>
  <si>
    <t>07172 12  413</t>
  </si>
  <si>
    <t>05204 12  210</t>
  </si>
  <si>
    <t>05843 12  259</t>
  </si>
  <si>
    <t>05502 12 1087</t>
  </si>
  <si>
    <t>05466 12 1069</t>
  </si>
  <si>
    <t>05843 12  460</t>
  </si>
  <si>
    <t>05762 12  307</t>
  </si>
  <si>
    <t>05148 12   64</t>
  </si>
  <si>
    <t>09860 12  571</t>
  </si>
  <si>
    <t>05148 12  128</t>
  </si>
  <si>
    <t>05363 12   51</t>
  </si>
  <si>
    <t>05762 12  273</t>
  </si>
  <si>
    <t>09860 12  532</t>
  </si>
  <si>
    <t>09852 12  564</t>
  </si>
  <si>
    <t>09596 12  232</t>
  </si>
  <si>
    <t>09389 12  767</t>
  </si>
  <si>
    <t>05148 12   55</t>
  </si>
  <si>
    <t>09596 12    3</t>
  </si>
  <si>
    <t>09389 12  753</t>
  </si>
  <si>
    <t>09389 12  658</t>
  </si>
  <si>
    <t>05843 12  168</t>
  </si>
  <si>
    <t>05148 12   17</t>
  </si>
  <si>
    <t>05762 12   71</t>
  </si>
  <si>
    <t>05843 12  535</t>
  </si>
  <si>
    <t>05843 12  247</t>
  </si>
  <si>
    <t>05465 12   76</t>
  </si>
  <si>
    <t>05204 12  101</t>
  </si>
  <si>
    <t>05148 12  144</t>
  </si>
  <si>
    <t>05762 12   94</t>
  </si>
  <si>
    <t>05466 12  837</t>
  </si>
  <si>
    <t>07807 12  676</t>
  </si>
  <si>
    <t>05466 12  825</t>
  </si>
  <si>
    <t>05843 12   20</t>
  </si>
  <si>
    <t>07172 12  328</t>
  </si>
  <si>
    <t>05502 12 1081</t>
  </si>
  <si>
    <t>05366 12    5</t>
  </si>
  <si>
    <t>09596 12  291</t>
  </si>
  <si>
    <t>09389 12  799</t>
  </si>
  <si>
    <t>05466 12  854</t>
  </si>
  <si>
    <t>05843 12  563</t>
  </si>
  <si>
    <t>05304 12  158</t>
  </si>
  <si>
    <t>05843 12  242</t>
  </si>
  <si>
    <t>09860 12  510</t>
  </si>
  <si>
    <t>09389 12  789</t>
  </si>
  <si>
    <t>05843 12  457</t>
  </si>
  <si>
    <t>05304 12  154</t>
  </si>
  <si>
    <t>05822 12  156</t>
  </si>
  <si>
    <t>09860 12  508</t>
  </si>
  <si>
    <t>09389 12  502</t>
  </si>
  <si>
    <t>09389 12  518</t>
  </si>
  <si>
    <t>09389 12  794</t>
  </si>
  <si>
    <t>07172 12  457</t>
  </si>
  <si>
    <t>09389 12  644</t>
  </si>
  <si>
    <t>05304 12  151</t>
  </si>
  <si>
    <t>05762 12  113</t>
  </si>
  <si>
    <t>09389 12  742</t>
  </si>
  <si>
    <t>07172 12  166</t>
  </si>
  <si>
    <t>05843 12  267</t>
  </si>
  <si>
    <t>05843 12  444</t>
  </si>
  <si>
    <t>05762 12  277</t>
  </si>
  <si>
    <t>05843 12   62</t>
  </si>
  <si>
    <t>05148 12  154</t>
  </si>
  <si>
    <t>09860 12  540</t>
  </si>
  <si>
    <t>05843 12   75</t>
  </si>
  <si>
    <t>05843 12  542</t>
  </si>
  <si>
    <t>07172 12  458</t>
  </si>
  <si>
    <t>09860 12  569</t>
  </si>
  <si>
    <t>07172 12  139</t>
  </si>
  <si>
    <t>05247 12   53</t>
  </si>
  <si>
    <t>05204 12  114</t>
  </si>
  <si>
    <t>09389 12  749</t>
  </si>
  <si>
    <t>05502 12 1022</t>
  </si>
  <si>
    <t>07172 12  255</t>
  </si>
  <si>
    <t>05843 12  568</t>
  </si>
  <si>
    <t>05204 12  255</t>
  </si>
  <si>
    <t>05465 12   89</t>
  </si>
  <si>
    <t>05762 12  107</t>
  </si>
  <si>
    <t>09389 12  610</t>
  </si>
  <si>
    <t>07172 12  130</t>
  </si>
  <si>
    <t>05247 12  186</t>
  </si>
  <si>
    <t>05843 12  294</t>
  </si>
  <si>
    <t>07172 12  117</t>
  </si>
  <si>
    <t>09852 12  520</t>
  </si>
  <si>
    <t>07172 12  134</t>
  </si>
  <si>
    <t>09852 12  544</t>
  </si>
  <si>
    <t>09389 12  613</t>
  </si>
  <si>
    <t>07172 12  112</t>
  </si>
  <si>
    <t>09860 12  578</t>
  </si>
  <si>
    <t>05762 12   87</t>
  </si>
  <si>
    <t>05502 12 1067</t>
  </si>
  <si>
    <t>05204 12  129</t>
  </si>
  <si>
    <t>09596 12  151</t>
  </si>
  <si>
    <t>09389 12  669</t>
  </si>
  <si>
    <t>09596 12  276</t>
  </si>
  <si>
    <t>09596 12  250</t>
  </si>
  <si>
    <t>09389 12  601</t>
  </si>
  <si>
    <t>09860 12  514</t>
  </si>
  <si>
    <t>07172 12  115</t>
  </si>
  <si>
    <t>07172 12  151</t>
  </si>
  <si>
    <t>09389 12  627</t>
  </si>
  <si>
    <t>09596 12   24</t>
  </si>
  <si>
    <t>05762 12  279</t>
  </si>
  <si>
    <t>09852 12  567</t>
  </si>
  <si>
    <t>09389 12  501</t>
  </si>
  <si>
    <t>05204 12  209</t>
  </si>
  <si>
    <t>05148 12   20</t>
  </si>
  <si>
    <t>05762 12  137</t>
  </si>
  <si>
    <t>09596 12  208</t>
  </si>
  <si>
    <t>09860 12  663</t>
  </si>
  <si>
    <t>Vogl Heinz</t>
  </si>
  <si>
    <t>06557 12  747</t>
  </si>
  <si>
    <t>07172 12  448</t>
  </si>
  <si>
    <t>09860 12  563</t>
  </si>
  <si>
    <t>06557 12  717</t>
  </si>
  <si>
    <t>05148 12   72</t>
  </si>
  <si>
    <t>05762 12  342</t>
  </si>
  <si>
    <t>07172 12  403</t>
  </si>
  <si>
    <t>07172 12  456</t>
  </si>
  <si>
    <t>09389 12  618</t>
  </si>
  <si>
    <t>05148 12   46</t>
  </si>
  <si>
    <t>07172 12  152</t>
  </si>
  <si>
    <t>05466 12 1043</t>
  </si>
  <si>
    <t>05465 12   84</t>
  </si>
  <si>
    <t>05363 12  153</t>
  </si>
  <si>
    <t>05822 12  165</t>
  </si>
  <si>
    <t>05843 12   56</t>
  </si>
  <si>
    <t>05843 12   93</t>
  </si>
  <si>
    <t>Stadler Richard</t>
  </si>
  <si>
    <t>05465 12   65</t>
  </si>
  <si>
    <t>05466 12 1095</t>
  </si>
  <si>
    <t>05204 12  121</t>
  </si>
  <si>
    <t>05843 12  185</t>
  </si>
  <si>
    <t>05843 12  243</t>
  </si>
  <si>
    <t>05843 12  527</t>
  </si>
  <si>
    <t>09852 12  688</t>
  </si>
  <si>
    <t>09852 12  602</t>
  </si>
  <si>
    <t>05502 12 1042</t>
  </si>
  <si>
    <t>09389 12  793</t>
  </si>
  <si>
    <t>05843 12   84</t>
  </si>
  <si>
    <t>05465 12   96</t>
  </si>
  <si>
    <t>05247 12   31</t>
  </si>
  <si>
    <t>05247 12  198</t>
  </si>
  <si>
    <t>Reisinger Alfon</t>
  </si>
  <si>
    <t>07172 12   67</t>
  </si>
  <si>
    <t>05247 12  189</t>
  </si>
  <si>
    <t>09389 12  748</t>
  </si>
  <si>
    <t>05502 12 1060</t>
  </si>
  <si>
    <t>05247 12  181</t>
  </si>
  <si>
    <t>05465 12   43</t>
  </si>
  <si>
    <t>05465 12   98</t>
  </si>
  <si>
    <t>05843 12  218</t>
  </si>
  <si>
    <t>05843 12  571</t>
  </si>
  <si>
    <t>07172 12  422</t>
  </si>
  <si>
    <t>07172 12  445</t>
  </si>
  <si>
    <t>09389 12  517</t>
  </si>
  <si>
    <t>07172 12  113</t>
  </si>
  <si>
    <t>05762 12   62</t>
  </si>
  <si>
    <t>07172 12  460</t>
  </si>
  <si>
    <t>07807 12  682</t>
  </si>
  <si>
    <t>05843 12   18</t>
  </si>
  <si>
    <t>07172 12  411</t>
  </si>
  <si>
    <t>05843 12   28</t>
  </si>
  <si>
    <t>05204 12  122</t>
  </si>
  <si>
    <t>05762 12   95</t>
  </si>
  <si>
    <t>07172 12  431</t>
  </si>
  <si>
    <t>05762 12  287</t>
  </si>
  <si>
    <t>05843 12  417</t>
  </si>
  <si>
    <t>05843 12  562</t>
  </si>
  <si>
    <t>00519 12  258</t>
  </si>
  <si>
    <t>05247 12  140</t>
  </si>
  <si>
    <t>09860 12  535</t>
  </si>
  <si>
    <t>09852 12  545</t>
  </si>
  <si>
    <t>07172 12  232</t>
  </si>
  <si>
    <t>09860 12  506</t>
  </si>
  <si>
    <t>05843 12   40</t>
  </si>
  <si>
    <t>05762 12   84</t>
  </si>
  <si>
    <t>09852 12  611</t>
  </si>
  <si>
    <t>07172 12  433</t>
  </si>
  <si>
    <t>09852 12  637</t>
  </si>
  <si>
    <t>09389 12  614</t>
  </si>
  <si>
    <t>09852 12  605</t>
  </si>
  <si>
    <t>05466 12 1052</t>
  </si>
  <si>
    <t>05465 12   50</t>
  </si>
  <si>
    <t>00519 12  530</t>
  </si>
  <si>
    <t>07172 12  171</t>
  </si>
  <si>
    <t>09860 12  657</t>
  </si>
  <si>
    <t>05843 12   74</t>
  </si>
  <si>
    <t>09389 12  629</t>
  </si>
  <si>
    <t>06707 12   99</t>
  </si>
  <si>
    <t>05843 12  147</t>
  </si>
  <si>
    <t>09860 12  567</t>
  </si>
  <si>
    <t>00667 12  337</t>
  </si>
  <si>
    <t>05466 12 1078</t>
  </si>
  <si>
    <t>05465 12   44</t>
  </si>
  <si>
    <t>05762 12   96</t>
  </si>
  <si>
    <t>05843 12  532</t>
  </si>
  <si>
    <t>05466 12  840</t>
  </si>
  <si>
    <t>05204 12  134</t>
  </si>
  <si>
    <t>05502 12 1049</t>
  </si>
  <si>
    <t>05502 12 1072</t>
  </si>
  <si>
    <t>09389 12  652</t>
  </si>
  <si>
    <t>09860 12  598</t>
  </si>
  <si>
    <t>09860 12  656</t>
  </si>
  <si>
    <t>05762 12  284</t>
  </si>
  <si>
    <t>05762 12  114</t>
  </si>
  <si>
    <t>07172 12  170</t>
  </si>
  <si>
    <t>05204 12  146</t>
  </si>
  <si>
    <t>09860 12  511</t>
  </si>
  <si>
    <t>09389 12  511</t>
  </si>
  <si>
    <t>09860 12  565</t>
  </si>
  <si>
    <t>07172 12  444</t>
  </si>
  <si>
    <t>09860 12  568</t>
  </si>
  <si>
    <t>05148 12   44</t>
  </si>
  <si>
    <t>05204 12  198</t>
  </si>
  <si>
    <t>09860 12  587</t>
  </si>
  <si>
    <t>05204 12  124</t>
  </si>
  <si>
    <t>05204 12   79</t>
  </si>
  <si>
    <t>09389 12  764</t>
  </si>
  <si>
    <t>09389 12  777</t>
  </si>
  <si>
    <t>05466 12 1050</t>
  </si>
  <si>
    <t>05843 12  335</t>
  </si>
  <si>
    <t>07172 12  337</t>
  </si>
  <si>
    <t>05502 12 1003</t>
  </si>
  <si>
    <t>07172 12   97</t>
  </si>
  <si>
    <t>05843 12  268</t>
  </si>
  <si>
    <t>09860 12  560</t>
  </si>
  <si>
    <t>08767 12   36</t>
  </si>
  <si>
    <t>09860 12  570</t>
  </si>
  <si>
    <t>07172 12  353</t>
  </si>
  <si>
    <t>07172 12  382</t>
  </si>
  <si>
    <t>09389 12  725</t>
  </si>
  <si>
    <t>05148 12   25</t>
  </si>
  <si>
    <t>05843 12  554</t>
  </si>
  <si>
    <t>09860 12  502</t>
  </si>
  <si>
    <t>Mauerer Michael</t>
  </si>
  <si>
    <t>05843 12  644</t>
  </si>
  <si>
    <t>05762 12   76</t>
  </si>
  <si>
    <t>05843 12  270</t>
  </si>
  <si>
    <t>05247 12  193</t>
  </si>
  <si>
    <t>07807 12  668</t>
  </si>
  <si>
    <t>05366 12   29</t>
  </si>
  <si>
    <t>07172 12  302</t>
  </si>
  <si>
    <t>07172 12  310</t>
  </si>
  <si>
    <t>05204 12  112</t>
  </si>
  <si>
    <t>09596 12   47</t>
  </si>
  <si>
    <t>09860 12  507</t>
  </si>
  <si>
    <t>05843 12  131</t>
  </si>
  <si>
    <t>05247 12    1</t>
  </si>
  <si>
    <t>05247 12  182</t>
  </si>
  <si>
    <t>05148 12   66</t>
  </si>
  <si>
    <t>05843 12  510</t>
  </si>
  <si>
    <t>05843 12  495</t>
  </si>
  <si>
    <t>05465 12   81</t>
  </si>
  <si>
    <t>05148 12  147</t>
  </si>
  <si>
    <t>09852 12  542</t>
  </si>
  <si>
    <t>05148 12   43</t>
  </si>
  <si>
    <t>09596 12   26</t>
  </si>
  <si>
    <t>09596 12  297</t>
  </si>
  <si>
    <t>05466 12  823</t>
  </si>
  <si>
    <t>05148 12  124</t>
  </si>
  <si>
    <t>05843 12  282</t>
  </si>
  <si>
    <t>05204 12  142</t>
  </si>
  <si>
    <t>05204 12  137</t>
  </si>
  <si>
    <t>05822 12  167</t>
  </si>
  <si>
    <t>05204 12  144</t>
  </si>
  <si>
    <t>05762 12  112</t>
  </si>
  <si>
    <t>02304 12 1875</t>
  </si>
  <si>
    <t>05466 12  819</t>
  </si>
  <si>
    <t>09860 12  597</t>
  </si>
  <si>
    <t>05148 12   74</t>
  </si>
  <si>
    <t>09852 12  522</t>
  </si>
  <si>
    <t>09389 12  656</t>
  </si>
  <si>
    <t>09860 12  642</t>
  </si>
  <si>
    <t>05247 12  139</t>
  </si>
  <si>
    <t>05247 12  125</t>
  </si>
  <si>
    <t>05204 12  175</t>
  </si>
  <si>
    <t>07172 12  304</t>
  </si>
  <si>
    <t>09389 12  736</t>
  </si>
  <si>
    <t>05466 12  833</t>
  </si>
  <si>
    <t>07172 12  339</t>
  </si>
  <si>
    <t>07253 12  265</t>
  </si>
  <si>
    <t>05511 12   37</t>
  </si>
  <si>
    <t>09860 12  531</t>
  </si>
  <si>
    <t>09389 12  667</t>
  </si>
  <si>
    <t>09389 12  617</t>
  </si>
  <si>
    <t>09389 12  779</t>
  </si>
  <si>
    <t>09860 12  518</t>
  </si>
  <si>
    <t>05762 12   99</t>
  </si>
  <si>
    <t>09860 12  666</t>
  </si>
  <si>
    <t>05843 12  540</t>
  </si>
  <si>
    <t>09389 12  797</t>
  </si>
  <si>
    <t>09389 12  537</t>
  </si>
  <si>
    <t>09389 12  510</t>
  </si>
  <si>
    <t>05247 12   44</t>
  </si>
  <si>
    <t>09389 12  515</t>
  </si>
  <si>
    <t>05502 12 1076</t>
  </si>
  <si>
    <t>05204 12  190</t>
  </si>
  <si>
    <t>05204 12  139</t>
  </si>
  <si>
    <t>05502 12 1032</t>
  </si>
  <si>
    <t>09860 12  650</t>
  </si>
  <si>
    <t>05843 12    8</t>
  </si>
  <si>
    <t>09596 12   10</t>
  </si>
  <si>
    <t>05466 12  813</t>
  </si>
  <si>
    <t>09852 12  615</t>
  </si>
  <si>
    <t>05502 12 1012</t>
  </si>
  <si>
    <t>05843 12  414</t>
  </si>
  <si>
    <t>05843 12  262</t>
  </si>
  <si>
    <t>05843 12  276</t>
  </si>
  <si>
    <t>07172 12   73</t>
  </si>
  <si>
    <t>05204 12  179</t>
  </si>
  <si>
    <t>05843 12    5</t>
  </si>
  <si>
    <t>09389 12  733</t>
  </si>
  <si>
    <t>09389 12  729</t>
  </si>
  <si>
    <t>05843 12  265</t>
  </si>
  <si>
    <t>05762 12   67</t>
  </si>
  <si>
    <t>09389 12  635</t>
  </si>
  <si>
    <t>05148 12   30</t>
  </si>
  <si>
    <t>05843 12  251</t>
  </si>
  <si>
    <t>05363 12   90</t>
  </si>
  <si>
    <t>09860 12  545</t>
  </si>
  <si>
    <t>07172 12  347</t>
  </si>
  <si>
    <t>07172 12  372</t>
  </si>
  <si>
    <t>07172 12  307</t>
  </si>
  <si>
    <t>09596 12  210</t>
  </si>
  <si>
    <t>05204 12   80</t>
  </si>
  <si>
    <t>09596 12  207</t>
  </si>
  <si>
    <t>05762 12  317</t>
  </si>
  <si>
    <t>05843 12  354</t>
  </si>
  <si>
    <t>07172 12  359</t>
  </si>
  <si>
    <t>05843 12   90</t>
  </si>
  <si>
    <t>05466 12  835</t>
  </si>
  <si>
    <t>05762 12  319</t>
  </si>
  <si>
    <t>05466 12  807</t>
  </si>
  <si>
    <t>05843 12  296</t>
  </si>
  <si>
    <t>07807 12  690</t>
  </si>
  <si>
    <t>05502 12 1070</t>
  </si>
  <si>
    <t>05204 12  185</t>
  </si>
  <si>
    <t>05247 12   76</t>
  </si>
  <si>
    <t>05204 12  148</t>
  </si>
  <si>
    <t>09596 12  264</t>
  </si>
  <si>
    <t>05247 12    7</t>
  </si>
  <si>
    <t>05204 12  217</t>
  </si>
  <si>
    <t>05843 12  366</t>
  </si>
  <si>
    <t>09860 12  504</t>
  </si>
  <si>
    <t>05204 12  128</t>
  </si>
  <si>
    <t>05247 12   68</t>
  </si>
  <si>
    <t>05247 12   63</t>
  </si>
  <si>
    <t>09860 12  529</t>
  </si>
  <si>
    <t>09389 12  533</t>
  </si>
  <si>
    <t>05148 12  138</t>
  </si>
  <si>
    <t>05148 12   10</t>
  </si>
  <si>
    <t>09596 12   22</t>
  </si>
  <si>
    <t>05204 12  150</t>
  </si>
  <si>
    <t>09596 12  223</t>
  </si>
  <si>
    <t>05465 12   71</t>
  </si>
  <si>
    <t>07172 12  416</t>
  </si>
  <si>
    <t>09860 12  643</t>
  </si>
  <si>
    <t>05247 12   57</t>
  </si>
  <si>
    <t>05148 12   51</t>
  </si>
  <si>
    <t>05822 12  153</t>
  </si>
  <si>
    <t>05843 12  553</t>
  </si>
  <si>
    <t>09389 12  507</t>
  </si>
  <si>
    <t>02304 12 2034</t>
  </si>
  <si>
    <t>09596 12   64</t>
  </si>
  <si>
    <t>05762 12  303</t>
  </si>
  <si>
    <t>05465 12   95</t>
  </si>
  <si>
    <t>05466 12  836</t>
  </si>
  <si>
    <t>03268 12 1879</t>
  </si>
  <si>
    <t>05843 12  546</t>
  </si>
  <si>
    <t>05366 12   14</t>
  </si>
  <si>
    <t>07172 12  428</t>
  </si>
  <si>
    <t>05466 12  831</t>
  </si>
  <si>
    <t>Wenig Georg</t>
  </si>
  <si>
    <t>07253 12  345</t>
  </si>
  <si>
    <t>07172 12  432</t>
  </si>
  <si>
    <t>05843 12   44</t>
  </si>
  <si>
    <t>05843 12   39</t>
  </si>
  <si>
    <t>07172 12  437</t>
  </si>
  <si>
    <t>05363 12  156</t>
  </si>
  <si>
    <t>05843 12  261</t>
  </si>
  <si>
    <t>02304 12 1876</t>
  </si>
  <si>
    <t>05843 12   37</t>
  </si>
  <si>
    <t>05843 12  356</t>
  </si>
  <si>
    <t>05247 12   43</t>
  </si>
  <si>
    <t>05843 12  379</t>
  </si>
  <si>
    <t>05247 12  121</t>
  </si>
  <si>
    <t>05843 12  279</t>
  </si>
  <si>
    <t>07253 12  396</t>
  </si>
  <si>
    <t>07172 12  419</t>
  </si>
  <si>
    <t>05762 12   69</t>
  </si>
  <si>
    <t>05843 12  299</t>
  </si>
  <si>
    <t>05762 12  129</t>
  </si>
  <si>
    <t>05762 12   79</t>
  </si>
  <si>
    <t>06557 12  726</t>
  </si>
  <si>
    <t>09389 12  784</t>
  </si>
  <si>
    <t>05502 12 1018</t>
  </si>
  <si>
    <t>05465 12   55</t>
  </si>
  <si>
    <t>05148 12  142</t>
  </si>
  <si>
    <t>05843 12  338</t>
  </si>
  <si>
    <t>05148 12   42</t>
  </si>
  <si>
    <t>05204 12  108</t>
  </si>
  <si>
    <t>05247 12  164</t>
  </si>
  <si>
    <t>07172 12  106</t>
  </si>
  <si>
    <t>05247 12  171</t>
  </si>
  <si>
    <t>05204 12  115</t>
  </si>
  <si>
    <t>09596 12  286</t>
  </si>
  <si>
    <t>07216 12  153</t>
  </si>
  <si>
    <t>05843 12   15</t>
  </si>
  <si>
    <t>05843 12  544</t>
  </si>
  <si>
    <t>07172 12  125</t>
  </si>
  <si>
    <t>05843 12   11</t>
  </si>
  <si>
    <t>05843 12  536</t>
  </si>
  <si>
    <t>05502 12 1002</t>
  </si>
  <si>
    <t>05466 12 1098</t>
  </si>
  <si>
    <t>07172 12  450</t>
  </si>
  <si>
    <t>05247 12  172</t>
  </si>
  <si>
    <t>05502 12 1037</t>
  </si>
  <si>
    <t>05466 12  830</t>
  </si>
  <si>
    <t>05148 12  121</t>
  </si>
  <si>
    <t>07253 12  259</t>
  </si>
  <si>
    <t>05247 12  159</t>
  </si>
  <si>
    <t>05204 12  193</t>
  </si>
  <si>
    <t>05247 12  128</t>
  </si>
  <si>
    <t>07172 12   89</t>
  </si>
  <si>
    <t>05366 12   11</t>
  </si>
  <si>
    <t>05843 12  345</t>
  </si>
  <si>
    <t>05843 12  225</t>
  </si>
  <si>
    <t>07807 12  720</t>
  </si>
  <si>
    <t>05465 12   85</t>
  </si>
  <si>
    <t>05502 12 1051</t>
  </si>
  <si>
    <t>05366 12   45</t>
  </si>
  <si>
    <t>05148 12  149</t>
  </si>
  <si>
    <t>05247 12   79</t>
  </si>
  <si>
    <t>05502 12 1078</t>
  </si>
  <si>
    <t>00519 12  537</t>
  </si>
  <si>
    <t>07172 12   84</t>
  </si>
  <si>
    <t>07172 12  110</t>
  </si>
  <si>
    <t>05762 12   73</t>
  </si>
  <si>
    <t>05762 12   89</t>
  </si>
  <si>
    <t>09596 12  254</t>
  </si>
  <si>
    <t>05366 12   32</t>
  </si>
  <si>
    <t>05502 12 1082</t>
  </si>
  <si>
    <t>07253 12  271</t>
  </si>
  <si>
    <t>05762 12  120</t>
  </si>
  <si>
    <t>05366 12   65</t>
  </si>
  <si>
    <t>09860 12  533</t>
  </si>
  <si>
    <t>05247 12  104</t>
  </si>
  <si>
    <t>09389 12  632</t>
  </si>
  <si>
    <t>05502 12 1053</t>
  </si>
  <si>
    <t>05204 12  104</t>
  </si>
  <si>
    <t>05762 12  110</t>
  </si>
  <si>
    <t>09389 12  523</t>
  </si>
  <si>
    <t>05363 12    2</t>
  </si>
  <si>
    <t>05366 12   46</t>
  </si>
  <si>
    <t>05366 12   54</t>
  </si>
  <si>
    <t>05363 12   43</t>
  </si>
  <si>
    <t>07172 12  385</t>
  </si>
  <si>
    <t>07172 12  319</t>
  </si>
  <si>
    <t>07172 12  314</t>
  </si>
  <si>
    <t>05366 12   80</t>
  </si>
  <si>
    <t>00991 12  123</t>
  </si>
  <si>
    <t>09527 12  620</t>
  </si>
  <si>
    <t>00991 12  135</t>
  </si>
  <si>
    <t>05569 12  911</t>
  </si>
  <si>
    <t>05343 12  618</t>
  </si>
  <si>
    <t>05634 12  641</t>
  </si>
  <si>
    <t>05560 12   93</t>
  </si>
  <si>
    <t>05496 12  193</t>
  </si>
  <si>
    <t>05560 12  220w</t>
  </si>
  <si>
    <t>05343 12  620</t>
  </si>
  <si>
    <t>05560 12  225w</t>
  </si>
  <si>
    <t>05560 12   37</t>
  </si>
  <si>
    <t>05343 12  621</t>
  </si>
  <si>
    <t>05378 12  312</t>
  </si>
  <si>
    <t>Kellermann Frit</t>
  </si>
  <si>
    <t>05375 12  333</t>
  </si>
  <si>
    <t>09885 12  294</t>
  </si>
  <si>
    <t>05634 12  615</t>
  </si>
  <si>
    <t>05560 12  164</t>
  </si>
  <si>
    <t>05560 12   39</t>
  </si>
  <si>
    <t>05560 12   80</t>
  </si>
  <si>
    <t>05378 12  331</t>
  </si>
  <si>
    <t>05560 12  206w</t>
  </si>
  <si>
    <t>09527 12  601</t>
  </si>
  <si>
    <t>05560 12   76</t>
  </si>
  <si>
    <t>05569 12  835</t>
  </si>
  <si>
    <t>05375 12  369</t>
  </si>
  <si>
    <t>05375 12  365</t>
  </si>
  <si>
    <t>00991 12  245</t>
  </si>
  <si>
    <t>05560 12   36</t>
  </si>
  <si>
    <t>05378 12  318</t>
  </si>
  <si>
    <t>05378 12  381</t>
  </si>
  <si>
    <t>09885 12  300</t>
  </si>
  <si>
    <t>05375 12  350</t>
  </si>
  <si>
    <t>Danzer Max</t>
  </si>
  <si>
    <t>09527 12  731</t>
  </si>
  <si>
    <t>09527 12  718</t>
  </si>
  <si>
    <t>09527 12  623</t>
  </si>
  <si>
    <t>05378 12  383</t>
  </si>
  <si>
    <t>05343 12  771</t>
  </si>
  <si>
    <t>05375 12  318</t>
  </si>
  <si>
    <t>05560 12   82</t>
  </si>
  <si>
    <t>05375 12  324</t>
  </si>
  <si>
    <t>05634 12  607</t>
  </si>
  <si>
    <t>05378 12  303</t>
  </si>
  <si>
    <t>00991 12  216</t>
  </si>
  <si>
    <t>05193 12  385</t>
  </si>
  <si>
    <t>00991 12  166</t>
  </si>
  <si>
    <t>05569 12  834</t>
  </si>
  <si>
    <t>05378 12  452</t>
  </si>
  <si>
    <t>05560 12   16</t>
  </si>
  <si>
    <t>05634 12  645</t>
  </si>
  <si>
    <t>05375 12  470</t>
  </si>
  <si>
    <t>09527 12  715</t>
  </si>
  <si>
    <t>NL12  1329117</t>
  </si>
  <si>
    <t>05378 12  316</t>
  </si>
  <si>
    <t>05560 12   65</t>
  </si>
  <si>
    <t>05560 12   25</t>
  </si>
  <si>
    <t>00991 12   20</t>
  </si>
  <si>
    <t>05634 12  536</t>
  </si>
  <si>
    <t>05634 12  686</t>
  </si>
  <si>
    <t>00991 12  195</t>
  </si>
  <si>
    <t>00991 12   55</t>
  </si>
  <si>
    <t>09527 12  721</t>
  </si>
  <si>
    <t>05560 12   26</t>
  </si>
  <si>
    <t>05378 12  451</t>
  </si>
  <si>
    <t>09527 12  692</t>
  </si>
  <si>
    <t>08288 12  737w</t>
  </si>
  <si>
    <t>05560 12   75</t>
  </si>
  <si>
    <t>00991 12  210</t>
  </si>
  <si>
    <t>00991 12   19</t>
  </si>
  <si>
    <t>07044 12   26</t>
  </si>
  <si>
    <t>00991 12  259</t>
  </si>
  <si>
    <t>05378 12  467</t>
  </si>
  <si>
    <t>05378 12  419</t>
  </si>
  <si>
    <t>05375 12  336</t>
  </si>
  <si>
    <t>07040 12  238</t>
  </si>
  <si>
    <t>05343 12  617</t>
  </si>
  <si>
    <t>00881 12 1143</t>
  </si>
  <si>
    <t>05375 12  361</t>
  </si>
  <si>
    <t>09680 12  334</t>
  </si>
  <si>
    <t>Schmid Johann</t>
  </si>
  <si>
    <t>05375 12  300</t>
  </si>
  <si>
    <t>05375 12  478</t>
  </si>
  <si>
    <t>00881 12 1138</t>
  </si>
  <si>
    <t>05343 12  619</t>
  </si>
  <si>
    <t>05375 12  332</t>
  </si>
  <si>
    <t>09527 12  690</t>
  </si>
  <si>
    <t>Pilarski Gerh.+</t>
  </si>
  <si>
    <t>07040 12  104</t>
  </si>
  <si>
    <t>05569 12  917</t>
  </si>
  <si>
    <t>07040 12   83</t>
  </si>
  <si>
    <t>07044 12   22</t>
  </si>
  <si>
    <t>05378 12  450</t>
  </si>
  <si>
    <t>00991 12  278</t>
  </si>
  <si>
    <t>05378 12  417</t>
  </si>
  <si>
    <t>07044 12    6</t>
  </si>
  <si>
    <t>09527 12  756</t>
  </si>
  <si>
    <t>05378 12  313</t>
  </si>
  <si>
    <t>05206 12  438</t>
  </si>
  <si>
    <t>05560 12    8</t>
  </si>
  <si>
    <t>05634 12  676</t>
  </si>
  <si>
    <t>05375 12  262</t>
  </si>
  <si>
    <t>05206 12  445</t>
  </si>
  <si>
    <t>05634 12  618</t>
  </si>
  <si>
    <t>09527 12  634</t>
  </si>
  <si>
    <t>05560 12   44</t>
  </si>
  <si>
    <t>05560 12   42</t>
  </si>
  <si>
    <t>05569 12  810</t>
  </si>
  <si>
    <t>05560 12   47</t>
  </si>
  <si>
    <t>00991 12   11</t>
  </si>
  <si>
    <t>00991 12  170</t>
  </si>
  <si>
    <t>00991 12   34</t>
  </si>
  <si>
    <t>09527 12  625</t>
  </si>
  <si>
    <t>07040 12  211</t>
  </si>
  <si>
    <t>05375 12  320</t>
  </si>
  <si>
    <t>00991 12  261</t>
  </si>
  <si>
    <t>A 12  3301784</t>
  </si>
  <si>
    <t>00991 12  133</t>
  </si>
  <si>
    <t>06264 12  671</t>
  </si>
  <si>
    <t>00991 12  273</t>
  </si>
  <si>
    <t>05560 12   85</t>
  </si>
  <si>
    <t>08288 12  807</t>
  </si>
  <si>
    <t>00410 12 1058</t>
  </si>
  <si>
    <t>05466 12 1061</t>
  </si>
  <si>
    <t>Herzig Andreas</t>
  </si>
  <si>
    <t>01614 12 1498</t>
  </si>
  <si>
    <t>05378 12  324</t>
  </si>
  <si>
    <t>05560 12   21</t>
  </si>
  <si>
    <t>05375 12  349</t>
  </si>
  <si>
    <t>05375 12  264</t>
  </si>
  <si>
    <t>05375 12  342</t>
  </si>
  <si>
    <t>07040 12  159</t>
  </si>
  <si>
    <t>05378 12  396</t>
  </si>
  <si>
    <t>05569 12  829</t>
  </si>
  <si>
    <t>05375 12  337</t>
  </si>
  <si>
    <t>00991 12   92</t>
  </si>
  <si>
    <t>00991 12  177</t>
  </si>
  <si>
    <t>09527 12  603</t>
  </si>
  <si>
    <t>05569 12  822</t>
  </si>
  <si>
    <t>05560 12   15</t>
  </si>
  <si>
    <t>05378 12  308</t>
  </si>
  <si>
    <t>02271 12  319</t>
  </si>
  <si>
    <t>05221 12  462</t>
  </si>
  <si>
    <t>09527 12  697</t>
  </si>
  <si>
    <t>05560 12  214w</t>
  </si>
  <si>
    <t>05343 12  636</t>
  </si>
  <si>
    <t>A 12  3301799</t>
  </si>
  <si>
    <t>05375 12  266</t>
  </si>
  <si>
    <t>05375 12  312</t>
  </si>
  <si>
    <t>09527 12  730</t>
  </si>
  <si>
    <t>05569 12  897</t>
  </si>
  <si>
    <t>09680 12  407</t>
  </si>
  <si>
    <t>05560 12  237w</t>
  </si>
  <si>
    <t>05343 12  602</t>
  </si>
  <si>
    <t>09680 12  385</t>
  </si>
  <si>
    <t>05560 12   57</t>
  </si>
  <si>
    <t>05378 12  328</t>
  </si>
  <si>
    <t>05569 12  827</t>
  </si>
  <si>
    <t>09527 12  617</t>
  </si>
  <si>
    <t>05378 12  424</t>
  </si>
  <si>
    <t>00991 12  129</t>
  </si>
  <si>
    <t>05560 12   73</t>
  </si>
  <si>
    <t>05560 12   53</t>
  </si>
  <si>
    <t>05560 12   27</t>
  </si>
  <si>
    <t>05378 12  338</t>
  </si>
  <si>
    <t>05560 12   68</t>
  </si>
  <si>
    <t>05560 12   55</t>
  </si>
  <si>
    <t>00991 12  127</t>
  </si>
  <si>
    <t>06529 12  321w</t>
  </si>
  <si>
    <t>05560 12  239w</t>
  </si>
  <si>
    <t>05378 12  335</t>
  </si>
  <si>
    <t>09885 12  297</t>
  </si>
  <si>
    <t>05560 12   97</t>
  </si>
  <si>
    <t>05378 12  398</t>
  </si>
  <si>
    <t>07044 12   33</t>
  </si>
  <si>
    <t>05375 12  364</t>
  </si>
  <si>
    <t>05375 12  374</t>
  </si>
  <si>
    <t>05569 12  881</t>
  </si>
  <si>
    <t>05375 12  304</t>
  </si>
  <si>
    <t>09680 12  310</t>
  </si>
  <si>
    <t>05375 12  465</t>
  </si>
  <si>
    <t>00991 12   40</t>
  </si>
  <si>
    <t>00828 12  542</t>
  </si>
  <si>
    <t>03640 12  492</t>
  </si>
  <si>
    <t>00828 12  526</t>
  </si>
  <si>
    <t>05634 12  575</t>
  </si>
  <si>
    <t>05560 12    5</t>
  </si>
  <si>
    <t>05560 12   56</t>
  </si>
  <si>
    <t>00991 12  156</t>
  </si>
  <si>
    <t>05560 12  170</t>
  </si>
  <si>
    <t>09527 12  679</t>
  </si>
  <si>
    <t>05045 12  346</t>
  </si>
  <si>
    <t>00991 12  267</t>
  </si>
  <si>
    <t>05378 12  344</t>
  </si>
  <si>
    <t>05569 12  848</t>
  </si>
  <si>
    <t>09527 12  622</t>
  </si>
  <si>
    <t>05378 12  325</t>
  </si>
  <si>
    <t>05375 12  345</t>
  </si>
  <si>
    <t>00991 12  134</t>
  </si>
  <si>
    <t>00991 12  124</t>
  </si>
  <si>
    <t>05378 12  496</t>
  </si>
  <si>
    <t>Maier Walter</t>
  </si>
  <si>
    <t>05560 12  314</t>
  </si>
  <si>
    <t>05560 12   38</t>
  </si>
  <si>
    <t>07040 12   20</t>
  </si>
  <si>
    <t>Tanzer Jakob</t>
  </si>
  <si>
    <t>05645 12  499</t>
  </si>
  <si>
    <t>07040 12   97</t>
  </si>
  <si>
    <t>05378 12  449</t>
  </si>
  <si>
    <t>05375 12  366</t>
  </si>
  <si>
    <t>00881 12 1167</t>
  </si>
  <si>
    <t>07044 12   35</t>
  </si>
  <si>
    <t>05560 12    1</t>
  </si>
  <si>
    <t>05375 12  263</t>
  </si>
  <si>
    <t>05378 12  405</t>
  </si>
  <si>
    <t>05569 12  836</t>
  </si>
  <si>
    <t>Bloechl Max</t>
  </si>
  <si>
    <t>05569 12  845</t>
  </si>
  <si>
    <t>00991 12  244</t>
  </si>
  <si>
    <t>09527 12  754</t>
  </si>
  <si>
    <t>05634 12  570</t>
  </si>
  <si>
    <t>00991 12   57</t>
  </si>
  <si>
    <t>09527 12  770</t>
  </si>
  <si>
    <t>09527 12  741</t>
  </si>
  <si>
    <t>05375 12  357</t>
  </si>
  <si>
    <t>Seidl Hans&amp;B.Th</t>
  </si>
  <si>
    <t>05569 12  987</t>
  </si>
  <si>
    <t>05375 12  452</t>
  </si>
  <si>
    <t>05378 12  311</t>
  </si>
  <si>
    <t>09680 12  329</t>
  </si>
  <si>
    <t>05634 12  578</t>
  </si>
  <si>
    <t>05375 12  376</t>
  </si>
  <si>
    <t>00881 12 1180</t>
  </si>
  <si>
    <t>09527 12  719</t>
  </si>
  <si>
    <t>07040 12   96</t>
  </si>
  <si>
    <t>05560 12  153</t>
  </si>
  <si>
    <t>08767 12   34</t>
  </si>
  <si>
    <t>SG Zellner Jos.</t>
  </si>
  <si>
    <t>01621 12  502</t>
  </si>
  <si>
    <t>05560 12   51</t>
  </si>
  <si>
    <t>05375 12  461</t>
  </si>
  <si>
    <t>05645 12  467</t>
  </si>
  <si>
    <t>00991 12   77</t>
  </si>
  <si>
    <t>05560 12   17</t>
  </si>
  <si>
    <t>05378 12  464</t>
  </si>
  <si>
    <t>05378 12  499</t>
  </si>
  <si>
    <t>05375 12  476</t>
  </si>
  <si>
    <t>05378 12  321</t>
  </si>
  <si>
    <t>05634 12  671</t>
  </si>
  <si>
    <t>05569 12  819</t>
  </si>
  <si>
    <t>05343 12  646</t>
  </si>
  <si>
    <t>05569 12  907</t>
  </si>
  <si>
    <t>05560 12  218w</t>
  </si>
  <si>
    <t>09680 12  401</t>
  </si>
  <si>
    <t>05378 12  349</t>
  </si>
  <si>
    <t>05560 12  205w</t>
  </si>
  <si>
    <t>07040 12  136</t>
  </si>
  <si>
    <t>00991 12  246</t>
  </si>
  <si>
    <t>00410 12 1078</t>
  </si>
  <si>
    <t>05375 12  353</t>
  </si>
  <si>
    <t>07044 12    9</t>
  </si>
  <si>
    <t>07044 12    5</t>
  </si>
  <si>
    <t>07040 12   85</t>
  </si>
  <si>
    <t>07040 12  119</t>
  </si>
  <si>
    <t>09527 12  686</t>
  </si>
  <si>
    <t>05560 12  236w</t>
  </si>
  <si>
    <t>05378 12  493</t>
  </si>
  <si>
    <t>05375 12  344</t>
  </si>
  <si>
    <t>05375 12  315</t>
  </si>
  <si>
    <t>06883 12  410</t>
  </si>
  <si>
    <t>SG Wilhelm</t>
  </si>
  <si>
    <t>09380 12  264</t>
  </si>
  <si>
    <t>05343 12  604</t>
  </si>
  <si>
    <t>07040 12  128</t>
  </si>
  <si>
    <t>09527 12  626</t>
  </si>
  <si>
    <t>00991 12  192</t>
  </si>
  <si>
    <t>09680 12  360</t>
  </si>
  <si>
    <t>05496 12  191</t>
  </si>
  <si>
    <t>05343 12  630</t>
  </si>
  <si>
    <t>09527 12  769</t>
  </si>
  <si>
    <t>03894 12   96</t>
  </si>
  <si>
    <t>05569 12  843</t>
  </si>
  <si>
    <t>07040 12  106</t>
  </si>
  <si>
    <t>09527 12  772</t>
  </si>
  <si>
    <t>05343 12  647</t>
  </si>
  <si>
    <t>07044 12    7</t>
  </si>
  <si>
    <t>05569 12  918</t>
  </si>
  <si>
    <t>07040 12  165</t>
  </si>
  <si>
    <t>05569 12  956</t>
  </si>
  <si>
    <t>05343 12  655</t>
  </si>
  <si>
    <t>05634 12  566</t>
  </si>
  <si>
    <t>07040 12  121</t>
  </si>
  <si>
    <t>00991 12  266</t>
  </si>
  <si>
    <t>00991 12  184</t>
  </si>
  <si>
    <t>05343 12  614</t>
  </si>
  <si>
    <t>09527 12  765</t>
  </si>
  <si>
    <t>07040 12   53</t>
  </si>
  <si>
    <t>05378 12  443</t>
  </si>
  <si>
    <t>05569 12  957</t>
  </si>
  <si>
    <t>07044 12    3</t>
  </si>
  <si>
    <t>00991 12  223</t>
  </si>
  <si>
    <t>05569 12  965</t>
  </si>
  <si>
    <t>05378 12  407</t>
  </si>
  <si>
    <t>07040 12   90</t>
  </si>
  <si>
    <t>07040 12    8</t>
  </si>
  <si>
    <t>05375 12  450</t>
  </si>
  <si>
    <t>05343 12  603</t>
  </si>
  <si>
    <t>09680 12  304</t>
  </si>
  <si>
    <t>05378 12  447</t>
  </si>
  <si>
    <t>T 12    11997</t>
  </si>
  <si>
    <t>05343 12  605</t>
  </si>
  <si>
    <t>07040 12   32</t>
  </si>
  <si>
    <t>09527 12  710</t>
  </si>
  <si>
    <t>09680 12  412</t>
  </si>
  <si>
    <t>09527 12  615</t>
  </si>
  <si>
    <t>00991 12   50</t>
  </si>
  <si>
    <t>05375 12  293</t>
  </si>
  <si>
    <t>05375 12  265</t>
  </si>
  <si>
    <t>05560 12   70</t>
  </si>
  <si>
    <t>00991 12   25</t>
  </si>
  <si>
    <t>05569 12  880</t>
  </si>
  <si>
    <t>05634 12  518</t>
  </si>
  <si>
    <t>02271 12  323</t>
  </si>
  <si>
    <t>Springer Josef</t>
  </si>
  <si>
    <t>01621 12  447</t>
  </si>
  <si>
    <t>00881 12 1141</t>
  </si>
  <si>
    <t>05378 12  333</t>
  </si>
  <si>
    <t>05569 12  818</t>
  </si>
  <si>
    <t>09527 12  734</t>
  </si>
  <si>
    <t>05343 12  612</t>
  </si>
  <si>
    <t>05560 12  310</t>
  </si>
  <si>
    <t>09527 12  624</t>
  </si>
  <si>
    <t>05378 12  322</t>
  </si>
  <si>
    <t>04503 12  471</t>
  </si>
  <si>
    <t>05634 12  613</t>
  </si>
  <si>
    <t>00991 12   21</t>
  </si>
  <si>
    <t>07040 12  114</t>
  </si>
  <si>
    <t>00991 12  232</t>
  </si>
  <si>
    <t>05560 12  222w</t>
  </si>
  <si>
    <t>Schuster Ludwig</t>
  </si>
  <si>
    <t>05634 12  666</t>
  </si>
  <si>
    <t>Ranzinger Johan</t>
  </si>
  <si>
    <t>A 12  3301789</t>
  </si>
  <si>
    <t>05343 12  670</t>
  </si>
  <si>
    <t>00991 12  146</t>
  </si>
  <si>
    <t>00991 12  143</t>
  </si>
  <si>
    <t>05375 12  379</t>
  </si>
  <si>
    <t>07044 12   28</t>
  </si>
  <si>
    <t>05378 12  472</t>
  </si>
  <si>
    <t>05375 12  463</t>
  </si>
  <si>
    <t>07040 12   76</t>
  </si>
  <si>
    <t>05645 12  441</t>
  </si>
  <si>
    <t>07044 12   24</t>
  </si>
  <si>
    <t>05343 12  682</t>
  </si>
  <si>
    <t>05378 12  300</t>
  </si>
  <si>
    <t>03314 12  415</t>
  </si>
  <si>
    <t>00991 12  148</t>
  </si>
  <si>
    <t>05634 12  534</t>
  </si>
  <si>
    <t>05569 12  842</t>
  </si>
  <si>
    <t>09527 12  650</t>
  </si>
  <si>
    <t>09885 12  296</t>
  </si>
  <si>
    <t>00991 12  214</t>
  </si>
  <si>
    <t>05645 12  478</t>
  </si>
  <si>
    <t>05560 12   35</t>
  </si>
  <si>
    <t>05560 12   86</t>
  </si>
  <si>
    <t>00881 12 1119</t>
  </si>
  <si>
    <t>05560 12   24</t>
  </si>
  <si>
    <t>09680 12  396</t>
  </si>
  <si>
    <t>05634 12  550</t>
  </si>
  <si>
    <t>05375 12  355</t>
  </si>
  <si>
    <t>05634 12  540</t>
  </si>
  <si>
    <t>05634 12  626</t>
  </si>
  <si>
    <t>00991 12    6</t>
  </si>
  <si>
    <t>05634 12  521</t>
  </si>
  <si>
    <t>08288 12  697</t>
  </si>
  <si>
    <t>05634 12  663</t>
  </si>
  <si>
    <t>05634 12  657</t>
  </si>
  <si>
    <t>05560 12  167</t>
  </si>
  <si>
    <t>05499 12  584</t>
  </si>
  <si>
    <t>05375 12  302</t>
  </si>
  <si>
    <t>05343 12  638</t>
  </si>
  <si>
    <t>05378 12  361</t>
  </si>
  <si>
    <t>08288 12  799</t>
  </si>
  <si>
    <t>00991 12  212</t>
  </si>
  <si>
    <t>09680 12  309</t>
  </si>
  <si>
    <t>05113 12  191</t>
  </si>
  <si>
    <t>05560 12  221w</t>
  </si>
  <si>
    <t>05560 12   48</t>
  </si>
  <si>
    <t>05560 12    4</t>
  </si>
  <si>
    <t>01621 12  416</t>
  </si>
  <si>
    <t>05560 12   50</t>
  </si>
  <si>
    <t>05560 12  120</t>
  </si>
  <si>
    <t>00991 12    4</t>
  </si>
  <si>
    <t>05560 12  215w</t>
  </si>
  <si>
    <t>01621 12  516</t>
  </si>
  <si>
    <t>00991 12  250</t>
  </si>
  <si>
    <t>05634 12  601</t>
  </si>
  <si>
    <t>05560 12  242w</t>
  </si>
  <si>
    <t>05560 12  211w</t>
  </si>
  <si>
    <t>05560 12  200</t>
  </si>
  <si>
    <t>05634 12  646</t>
  </si>
  <si>
    <t>05634 12  656</t>
  </si>
  <si>
    <t>05343 12  761</t>
  </si>
  <si>
    <t>07040 12  209</t>
  </si>
  <si>
    <t>09527 12  657</t>
  </si>
  <si>
    <t>05560 12   31</t>
  </si>
  <si>
    <t>07040 12   81</t>
  </si>
  <si>
    <t>09680 12  346</t>
  </si>
  <si>
    <t>05176 12  138</t>
  </si>
  <si>
    <t>09527 12  771</t>
  </si>
  <si>
    <t>05569 12  857</t>
  </si>
  <si>
    <t>09680 12  392</t>
  </si>
  <si>
    <t>05499 12  585</t>
  </si>
  <si>
    <t>05270 12  510</t>
  </si>
  <si>
    <t>05560 12   20</t>
  </si>
  <si>
    <t>05560 12   62</t>
  </si>
  <si>
    <t>00991 12  219</t>
  </si>
  <si>
    <t>00991 12  149</t>
  </si>
  <si>
    <t>05343 12  685</t>
  </si>
  <si>
    <t>05378 12  334</t>
  </si>
  <si>
    <t>09680 12  337</t>
  </si>
  <si>
    <t>05378 12  365</t>
  </si>
  <si>
    <t>09527 12  668</t>
  </si>
  <si>
    <t>07044 12   21</t>
  </si>
  <si>
    <t>Schrottenbaum N</t>
  </si>
  <si>
    <t>01614 12 1507</t>
  </si>
  <si>
    <t>00991 12  163</t>
  </si>
  <si>
    <t>05560 12  283</t>
  </si>
  <si>
    <t>00991 12  213</t>
  </si>
  <si>
    <t>05206 12  745</t>
  </si>
  <si>
    <t>06529 12  231</t>
  </si>
  <si>
    <t>01621 12  420</t>
  </si>
  <si>
    <t>05378 12  487</t>
  </si>
  <si>
    <t>00991 12   73</t>
  </si>
  <si>
    <t>00991 12   45</t>
  </si>
  <si>
    <t>01621 12  467</t>
  </si>
  <si>
    <t>00991 12   43</t>
  </si>
  <si>
    <t>09527 12  757</t>
  </si>
  <si>
    <t>05343 12  770</t>
  </si>
  <si>
    <t>05378 12  413</t>
  </si>
  <si>
    <t>00991 12   83</t>
  </si>
  <si>
    <t>05634 12  535</t>
  </si>
  <si>
    <t>09527 12  720</t>
  </si>
  <si>
    <t>05378 12  463</t>
  </si>
  <si>
    <t>05378 12  498</t>
  </si>
  <si>
    <t>05560 12   63</t>
  </si>
  <si>
    <t>00991 12   23</t>
  </si>
  <si>
    <t>05569 12  928</t>
  </si>
  <si>
    <t>01621 12  482</t>
  </si>
  <si>
    <t>09380 12  272</t>
  </si>
  <si>
    <t>05634 12  556</t>
  </si>
  <si>
    <t>05378 12  442</t>
  </si>
  <si>
    <t>05378 12  425</t>
  </si>
  <si>
    <t>00991 12  188</t>
  </si>
  <si>
    <t>05634 12  629</t>
  </si>
  <si>
    <t>09527 12  602</t>
  </si>
  <si>
    <t>00991 12  206</t>
  </si>
  <si>
    <t>05569 12  982</t>
  </si>
  <si>
    <t>09680 12  405</t>
  </si>
  <si>
    <t>05378 12  421</t>
  </si>
  <si>
    <t>05560 12  166</t>
  </si>
  <si>
    <t>05378 12  461</t>
  </si>
  <si>
    <t>09680 12  391</t>
  </si>
  <si>
    <t>05560 12  330</t>
  </si>
  <si>
    <t>05343 12  648</t>
  </si>
  <si>
    <t>05645 12  463</t>
  </si>
  <si>
    <t>00991 12  168</t>
  </si>
  <si>
    <t>09527 12  677</t>
  </si>
  <si>
    <t>09527 12  630</t>
  </si>
  <si>
    <t>05569 12  914</t>
  </si>
  <si>
    <t>09527 12  683</t>
  </si>
  <si>
    <t>01614 12 1525</t>
  </si>
  <si>
    <t>09527 12  722</t>
  </si>
  <si>
    <t>05378 12  364</t>
  </si>
  <si>
    <t>09527 12  672</t>
  </si>
  <si>
    <t>05569 12  946</t>
  </si>
  <si>
    <t>05569 12  860</t>
  </si>
  <si>
    <t>05375 12  462</t>
  </si>
  <si>
    <t>00991 12  126</t>
  </si>
  <si>
    <t>01614 12 1497</t>
  </si>
  <si>
    <t>09527 12  621</t>
  </si>
  <si>
    <t>09527 12  694</t>
  </si>
  <si>
    <t>05343 12  628</t>
  </si>
  <si>
    <t>05206 12  784</t>
  </si>
  <si>
    <t>05343 12  635</t>
  </si>
  <si>
    <t>06529 12  216</t>
  </si>
  <si>
    <t>00991 12    5</t>
  </si>
  <si>
    <t>05701 12  622</t>
  </si>
  <si>
    <t>00991 12  176</t>
  </si>
  <si>
    <t>05378 12  305</t>
  </si>
  <si>
    <t>05375 12  288</t>
  </si>
  <si>
    <t>05375 12  328</t>
  </si>
  <si>
    <t>05569 12  981</t>
  </si>
  <si>
    <t>05560 12  299</t>
  </si>
  <si>
    <t>00991 12   38</t>
  </si>
  <si>
    <t>05634 12  561</t>
  </si>
  <si>
    <t>05378 12  345</t>
  </si>
  <si>
    <t>05560 12  244</t>
  </si>
  <si>
    <t>07044 12   92</t>
  </si>
  <si>
    <t>05560 12   40</t>
  </si>
  <si>
    <t>05569 12  964</t>
  </si>
  <si>
    <t>05560 12  180</t>
  </si>
  <si>
    <t>Dillinger Alois</t>
  </si>
  <si>
    <t>01621 12  531</t>
  </si>
  <si>
    <t>05378 12  470</t>
  </si>
  <si>
    <t>05830 12  540</t>
  </si>
  <si>
    <t>05343 12  645</t>
  </si>
  <si>
    <t>05378 12  484</t>
  </si>
  <si>
    <t>05560 12  168</t>
  </si>
  <si>
    <t>09527 12  760</t>
  </si>
  <si>
    <t>00991 12  228</t>
  </si>
  <si>
    <t>Straka Günter</t>
  </si>
  <si>
    <t>05645 12  422</t>
  </si>
  <si>
    <t>07040 12    5</t>
  </si>
  <si>
    <t>05378 12  491</t>
  </si>
  <si>
    <t>05560 12  137</t>
  </si>
  <si>
    <t>07040 12   29</t>
  </si>
  <si>
    <t>09380 12  242</t>
  </si>
  <si>
    <t>05343 12  609</t>
  </si>
  <si>
    <t>05375 12  360</t>
  </si>
  <si>
    <t>05634 12  627</t>
  </si>
  <si>
    <t>01621 12  498</t>
  </si>
  <si>
    <t>05569 12  826</t>
  </si>
  <si>
    <t>00991 12  187</t>
  </si>
  <si>
    <t>05560 12  213w</t>
  </si>
  <si>
    <t>05375 12  272</t>
  </si>
  <si>
    <t>00991 12  269</t>
  </si>
  <si>
    <t>05569 12  808</t>
  </si>
  <si>
    <t>07040 12  105</t>
  </si>
  <si>
    <t>09527 12  646</t>
  </si>
  <si>
    <t>05645 12  469</t>
  </si>
  <si>
    <t>07971 12  202</t>
  </si>
  <si>
    <t>09380 12  237</t>
  </si>
  <si>
    <t>01621 12  485</t>
  </si>
  <si>
    <t>05569 12  990</t>
  </si>
  <si>
    <t>09680 12  344</t>
  </si>
  <si>
    <t>05343 12  707</t>
  </si>
  <si>
    <t>07040 12   99</t>
  </si>
  <si>
    <t>05701 12  680</t>
  </si>
  <si>
    <t>07040 12  208</t>
  </si>
  <si>
    <t>00991 12   26</t>
  </si>
  <si>
    <t>05240 12 1512</t>
  </si>
  <si>
    <t>05378 12  315</t>
  </si>
  <si>
    <t>07040 12  118</t>
  </si>
  <si>
    <t>05375 12  314</t>
  </si>
  <si>
    <t>09527 12  738</t>
  </si>
  <si>
    <t>05560 12  245</t>
  </si>
  <si>
    <t>07040 12   77</t>
  </si>
  <si>
    <t>05240 12 1335</t>
  </si>
  <si>
    <t>09527 12  633</t>
  </si>
  <si>
    <t>05634 12  520</t>
  </si>
  <si>
    <t>05375 12  309</t>
  </si>
  <si>
    <t>09527 12  709</t>
  </si>
  <si>
    <t>07040 12  214</t>
  </si>
  <si>
    <t>05378 12  415</t>
  </si>
  <si>
    <t>07040 12  122</t>
  </si>
  <si>
    <t>00203 12  215</t>
  </si>
  <si>
    <t>07040 12  120</t>
  </si>
  <si>
    <t>05645 12  446</t>
  </si>
  <si>
    <t>09885 12  295</t>
  </si>
  <si>
    <t>09527 12  688</t>
  </si>
  <si>
    <t>05375 12  279</t>
  </si>
  <si>
    <t>00991 12   59</t>
  </si>
  <si>
    <t>05343 12  650</t>
  </si>
  <si>
    <t>P 12  2204054</t>
  </si>
  <si>
    <t>05560 12  292</t>
  </si>
  <si>
    <t>07040 12   34</t>
  </si>
  <si>
    <t>07044 12   30</t>
  </si>
  <si>
    <t>05645 12  413</t>
  </si>
  <si>
    <t>05659 12   36</t>
  </si>
  <si>
    <t>Hackl Johann</t>
  </si>
  <si>
    <t>05378 12  358</t>
  </si>
  <si>
    <t>05375 12  474</t>
  </si>
  <si>
    <t>00991 12   28</t>
  </si>
  <si>
    <t>05375 12  481</t>
  </si>
  <si>
    <t>05560 12  324</t>
  </si>
  <si>
    <t>00991 12   71</t>
  </si>
  <si>
    <t>05378 12  429</t>
  </si>
  <si>
    <t>05378 12  485</t>
  </si>
  <si>
    <t>05378 12  432</t>
  </si>
  <si>
    <t>05378 12  385</t>
  </si>
  <si>
    <t>09527 12  607</t>
  </si>
  <si>
    <t>09852 12  714</t>
  </si>
  <si>
    <t>05569 12  817</t>
  </si>
  <si>
    <t>09527 12  746</t>
  </si>
  <si>
    <t>05560 12  182</t>
  </si>
  <si>
    <t>07040 12  100</t>
  </si>
  <si>
    <t>09680 12  345</t>
  </si>
  <si>
    <t>07044 12   10</t>
  </si>
  <si>
    <t>05343 12  632</t>
  </si>
  <si>
    <t>07040 12  186</t>
  </si>
  <si>
    <t>05343 12  654</t>
  </si>
  <si>
    <t>00991 12    3</t>
  </si>
  <si>
    <t>07044 12   37</t>
  </si>
  <si>
    <t>09680 12  349</t>
  </si>
  <si>
    <t>07040 12  101</t>
  </si>
  <si>
    <t>05375 12  261</t>
  </si>
  <si>
    <t>05634 12  507</t>
  </si>
  <si>
    <t>07044 12   12</t>
  </si>
  <si>
    <t>09527 12  609</t>
  </si>
  <si>
    <t>07044 12   23</t>
  </si>
  <si>
    <t>05569 12  923</t>
  </si>
  <si>
    <t>05378 12  469</t>
  </si>
  <si>
    <t>07040 12   36</t>
  </si>
  <si>
    <t>06529 12  221</t>
  </si>
  <si>
    <t>07040 12  157</t>
  </si>
  <si>
    <t>09527 12  751</t>
  </si>
  <si>
    <t>09680 12  395</t>
  </si>
  <si>
    <t>00991 12  205</t>
  </si>
  <si>
    <t>05378 12  486</t>
  </si>
  <si>
    <t>05378 12  438</t>
  </si>
  <si>
    <t>07040 12    9</t>
  </si>
  <si>
    <t>05378 12  500</t>
  </si>
  <si>
    <t>05378 12  448</t>
  </si>
  <si>
    <t>05375 12  467</t>
  </si>
  <si>
    <t>05343 12  613</t>
  </si>
  <si>
    <t>05375 12  267</t>
  </si>
  <si>
    <t>09527 12  744</t>
  </si>
  <si>
    <t>05375 12  297</t>
  </si>
  <si>
    <t>06009 12  874</t>
  </si>
  <si>
    <t>05560 12  305</t>
  </si>
  <si>
    <t>01614 12 1491</t>
  </si>
  <si>
    <t>05343 12  652</t>
  </si>
  <si>
    <t>01614 12 1508</t>
  </si>
  <si>
    <t>08288 12  695</t>
  </si>
  <si>
    <t>00991 12  220</t>
  </si>
  <si>
    <t>07040 12   62</t>
  </si>
  <si>
    <t>00991 12  199</t>
  </si>
  <si>
    <t>09680 12  312</t>
  </si>
  <si>
    <t>05378 12  395</t>
  </si>
  <si>
    <t>09527 12  645</t>
  </si>
  <si>
    <t>05375 12  317</t>
  </si>
  <si>
    <t>05378 12  340</t>
  </si>
  <si>
    <t>05375 12  290</t>
  </si>
  <si>
    <t>05375 12  373</t>
  </si>
  <si>
    <t>01621 12  491</t>
  </si>
  <si>
    <t>05343 12  656</t>
  </si>
  <si>
    <t>Gnan Michael</t>
  </si>
  <si>
    <t>07044 12   51</t>
  </si>
  <si>
    <t>00991 12   46</t>
  </si>
  <si>
    <t>05343 12  658</t>
  </si>
  <si>
    <t>05343 12  660</t>
  </si>
  <si>
    <t>05343 12  623</t>
  </si>
  <si>
    <t>07044 12   60</t>
  </si>
  <si>
    <t>06769 12  280</t>
  </si>
  <si>
    <t>05343 12  718</t>
  </si>
  <si>
    <t>09527 12  689</t>
  </si>
  <si>
    <t>07044 12    2</t>
  </si>
  <si>
    <t>05343 12  629</t>
  </si>
  <si>
    <t>09680 12  411</t>
  </si>
  <si>
    <t>07040 12   82</t>
  </si>
  <si>
    <t>09380 12  241</t>
  </si>
  <si>
    <t>09680 12  308</t>
  </si>
  <si>
    <t>05343 12  667</t>
  </si>
  <si>
    <t>09527 12  687</t>
  </si>
  <si>
    <t>05569 12  991</t>
  </si>
  <si>
    <t>09680 12  398</t>
  </si>
  <si>
    <t>08767 12   94</t>
  </si>
  <si>
    <t>05378 12  346</t>
  </si>
  <si>
    <t>05560 12  289</t>
  </si>
  <si>
    <t>07040 12  185</t>
  </si>
  <si>
    <t>09527 12  693</t>
  </si>
  <si>
    <t>05843 12  123w</t>
  </si>
  <si>
    <t>05843 12  103w</t>
  </si>
  <si>
    <t>21 - 22 - 23 freie Flüge +  32 - 33 - 34 - 35 + 36 RV-Flüge</t>
  </si>
  <si>
    <t>05378 12  337</t>
  </si>
  <si>
    <t>09527 12  680</t>
  </si>
  <si>
    <t>05560 12  212w</t>
  </si>
  <si>
    <t>09596 12  212</t>
  </si>
  <si>
    <t>05375 12  441</t>
  </si>
  <si>
    <t>07172 12  352</t>
  </si>
  <si>
    <t>05363 12  100</t>
  </si>
  <si>
    <t>00991 12   51</t>
  </si>
  <si>
    <t>05148 12  148</t>
  </si>
  <si>
    <t>05148 12  122</t>
  </si>
  <si>
    <t>05247 12   81</t>
  </si>
  <si>
    <t>05466 12  802</t>
  </si>
  <si>
    <t>05843 12  410</t>
  </si>
  <si>
    <t>05502 12 1025</t>
  </si>
  <si>
    <t>05502 12 1023</t>
  </si>
  <si>
    <t>09389 12  612</t>
  </si>
  <si>
    <t>09680 12  404</t>
  </si>
  <si>
    <t>09389 12  636</t>
  </si>
  <si>
    <t>05843 12   17</t>
  </si>
  <si>
    <t>05466 12 1099</t>
  </si>
  <si>
    <t>05843 12  528</t>
  </si>
  <si>
    <t>07172 12  159</t>
  </si>
  <si>
    <t>09596 12   15</t>
  </si>
  <si>
    <t>07172 12  325</t>
  </si>
  <si>
    <t>05502 12 1009</t>
  </si>
  <si>
    <t>05843 12  415</t>
  </si>
  <si>
    <t>SG Kern/Goettl/Biebl</t>
  </si>
  <si>
    <t>Haller H.E. Penzkofer</t>
  </si>
  <si>
    <t>Vogl Stefan + Andreas</t>
  </si>
  <si>
    <t>Preise</t>
  </si>
  <si>
    <t>ASP</t>
  </si>
  <si>
    <t>Tel. 09922/8691137</t>
  </si>
  <si>
    <t>Bad Kreuznach 2</t>
  </si>
  <si>
    <t>Bitburg</t>
  </si>
  <si>
    <t>Bad Kreuznach 4</t>
  </si>
  <si>
    <t>Bad Kreuznach 5</t>
  </si>
  <si>
    <t>SG Kollmer</t>
  </si>
  <si>
    <t>Garhammer/Kaiser</t>
  </si>
  <si>
    <t>Transinne</t>
  </si>
  <si>
    <t>Parsberg 1</t>
  </si>
  <si>
    <t>Meisterschaft freie Wettflüge 2013</t>
  </si>
  <si>
    <t>Hanny - Weber</t>
  </si>
  <si>
    <t>Silberbauer A+M</t>
  </si>
  <si>
    <t>21 - 22 - 23 freie Flüge +  32 - 33 - 34 - 35 RV-Flüge</t>
  </si>
  <si>
    <t>Uffenheim</t>
  </si>
  <si>
    <t>Walldürn</t>
  </si>
  <si>
    <t>Michelstadt 1</t>
  </si>
  <si>
    <t>Michelstadt 2</t>
  </si>
  <si>
    <t>Bad Kreuznach 1</t>
  </si>
  <si>
    <t>Michelstadt 3</t>
  </si>
  <si>
    <t>2 schnellsten Tauben - Jugend</t>
  </si>
  <si>
    <t>Michelstadt</t>
  </si>
  <si>
    <t>Meisterschaft freie Wettflüge 2014</t>
  </si>
  <si>
    <t>21 - 22 - 23 freie Flüge +  31 - 32 - 33 - 34 - 35 RV-Flüge</t>
  </si>
  <si>
    <t>Seitz Johann/Christi</t>
  </si>
  <si>
    <t>Schiller J./Schuh I.</t>
  </si>
  <si>
    <t>Stiftungen Regional 2015</t>
  </si>
  <si>
    <t>Ehrenpreise Regional Gruppe Nord 2015</t>
  </si>
  <si>
    <t>Loibl Andreas</t>
  </si>
  <si>
    <t>Kilger Helmut Mag+Ch.</t>
  </si>
  <si>
    <t>Kollmer W+F</t>
  </si>
  <si>
    <t>Müller Walter</t>
  </si>
  <si>
    <t>Wildfeuer Klaus+Ludwig</t>
  </si>
  <si>
    <t>Pilarski G .u. Söhne</t>
  </si>
  <si>
    <t>Silberbauer Cindy</t>
  </si>
  <si>
    <t>Altendorfer Rob&amp;Sa.</t>
  </si>
  <si>
    <t>Branghofer M+C</t>
  </si>
  <si>
    <t>Ehrenbeck Th.+Elena</t>
  </si>
  <si>
    <t>Uffenheim 2</t>
  </si>
  <si>
    <t>Uffenheim 1</t>
  </si>
  <si>
    <t>Bouillon</t>
  </si>
  <si>
    <t>Schreder Josef jun.</t>
  </si>
  <si>
    <t>Daiminger Alexander</t>
  </si>
  <si>
    <t>Bad Kreuznach 3</t>
  </si>
  <si>
    <t>Köhl Hans</t>
  </si>
  <si>
    <t>Wiederer H+I</t>
  </si>
  <si>
    <t>Garhammer H+F</t>
  </si>
  <si>
    <t>SG. Eider R.+A.+S.</t>
  </si>
  <si>
    <t>Ehrenbeck Elena</t>
  </si>
  <si>
    <t>Füller Norbert</t>
  </si>
  <si>
    <t>Köhl Christian</t>
  </si>
  <si>
    <t>Meisterschaft freie Wettflüge 2015</t>
  </si>
  <si>
    <t>21 - 22 - 24 freie Flüge +  32 - 33 - 34 - 35 RV-Flüge</t>
  </si>
  <si>
    <t>Hanny Niko</t>
  </si>
  <si>
    <t>1. bis 10. Preistaube</t>
  </si>
  <si>
    <t>Pilarski G.u.S÷hne</t>
  </si>
  <si>
    <t>Feuchtinger J.u.K.</t>
  </si>
  <si>
    <t>Branghofer M+Christi</t>
  </si>
  <si>
    <t>SG.Eider R.+A.+S.</t>
  </si>
  <si>
    <t>Garhammer Hans+Flori</t>
  </si>
  <si>
    <t>Eder Marco+Anna-Lena</t>
  </si>
  <si>
    <t>Kubitscheck D &amp; L</t>
  </si>
  <si>
    <t>Pilarski G.u.Söhne</t>
  </si>
  <si>
    <t>Rothkopf Klaus+Lisa</t>
  </si>
  <si>
    <t>Altendorfer Rob &amp; Sa</t>
  </si>
  <si>
    <t>Schrottenbaum N. + 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</si>
</sst>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#,##0.00_ ;\-#,##0.00\ "/>
    <numFmt numFmtId="174" formatCode="_-* #,##0.00\ [$€]_-;\-* #,##0.00\ [$€]_-;_-* &quot;-&quot;??\ [$€]_-;_-@_-"/>
    <numFmt numFmtId="175" formatCode="_-* #,##0\ [$€-407]_-;\-* #,##0\ [$€-407]_-;_-* &quot;-&quot;??\ [$€-407]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-* #,##0.00\ [$€-407]_-;\-* #,##0.00\ [$€-407]_-;_-* &quot;-&quot;??\ [$€-407]_-;_-@_-"/>
    <numFmt numFmtId="181" formatCode="_-* #,##0.000\ [$€-407]_-;\-* #,##0.000\ [$€-407]_-;_-* &quot;-&quot;??\ [$€-407]_-;_-@_-"/>
    <numFmt numFmtId="182" formatCode="_-* #,##0.0\ [$€-407]_-;\-* #,##0.0\ [$€-407]_-;_-* &quot;-&quot;??\ [$€-407]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2"/>
      <color indexed="8"/>
      <name val="Arial"/>
      <family val="2"/>
    </font>
    <font>
      <b/>
      <sz val="2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72" fontId="4" fillId="0" borderId="0" xfId="60" applyFont="1" applyBorder="1" applyAlignment="1">
      <alignment horizontal="centerContinuous"/>
    </xf>
    <xf numFmtId="172" fontId="4" fillId="0" borderId="0" xfId="60" applyFont="1" applyBorder="1" applyAlignment="1">
      <alignment horizontal="center"/>
    </xf>
    <xf numFmtId="173" fontId="4" fillId="0" borderId="0" xfId="6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7" fontId="4" fillId="0" borderId="0" xfId="6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4" fontId="8" fillId="0" borderId="0" xfId="47" applyFont="1" applyBorder="1" applyAlignment="1">
      <alignment horizontal="center"/>
    </xf>
    <xf numFmtId="174" fontId="2" fillId="0" borderId="0" xfId="47" applyFont="1" applyAlignment="1">
      <alignment horizontal="center"/>
    </xf>
    <xf numFmtId="7" fontId="2" fillId="0" borderId="0" xfId="47" applyNumberFormat="1" applyFont="1" applyAlignment="1">
      <alignment horizontal="center"/>
    </xf>
    <xf numFmtId="174" fontId="6" fillId="0" borderId="0" xfId="47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6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172" fontId="6" fillId="0" borderId="0" xfId="60" applyFont="1" applyBorder="1" applyAlignment="1">
      <alignment horizontal="center"/>
    </xf>
    <xf numFmtId="7" fontId="6" fillId="0" borderId="0" xfId="6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175" fontId="6" fillId="0" borderId="0" xfId="6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174" fontId="2" fillId="0" borderId="0" xfId="47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75" fontId="15" fillId="0" borderId="0" xfId="60" applyNumberFormat="1" applyFont="1" applyBorder="1" applyAlignment="1">
      <alignment horizontal="center"/>
    </xf>
    <xf numFmtId="175" fontId="15" fillId="0" borderId="0" xfId="60" applyNumberFormat="1" applyFont="1" applyAlignment="1">
      <alignment/>
    </xf>
    <xf numFmtId="17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49" applyFont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urt-rankl.de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urt-rankl.de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="75" zoomScaleNormal="75" zoomScalePageLayoutView="0" workbookViewId="0" topLeftCell="A7">
      <selection activeCell="E12" sqref="E12"/>
    </sheetView>
  </sheetViews>
  <sheetFormatPr defaultColWidth="11.421875" defaultRowHeight="21.75" customHeight="1"/>
  <cols>
    <col min="1" max="1" width="20.7109375" style="1" bestFit="1" customWidth="1"/>
    <col min="2" max="2" width="39.7109375" style="3" customWidth="1"/>
    <col min="3" max="3" width="14.7109375" style="5" bestFit="1" customWidth="1"/>
    <col min="4" max="4" width="28.28125" style="1" customWidth="1"/>
    <col min="5" max="5" width="27.28125" style="1" bestFit="1" customWidth="1"/>
    <col min="6" max="16384" width="11.421875" style="1" customWidth="1"/>
  </cols>
  <sheetData>
    <row r="1" spans="1:5" ht="42.75" customHeight="1">
      <c r="A1" s="51" t="s">
        <v>3096</v>
      </c>
      <c r="B1" s="51"/>
      <c r="C1" s="51"/>
      <c r="D1" s="51"/>
      <c r="E1" s="51"/>
    </row>
    <row r="2" spans="1:5" ht="21.75" customHeight="1">
      <c r="A2" s="2"/>
      <c r="C2" s="4"/>
      <c r="D2" s="2"/>
      <c r="E2" s="2"/>
    </row>
    <row r="3" spans="1:5" ht="21.75" customHeight="1">
      <c r="A3" s="1" t="s">
        <v>0</v>
      </c>
      <c r="B3" s="3" t="s">
        <v>1</v>
      </c>
      <c r="C3" s="5" t="s">
        <v>2</v>
      </c>
      <c r="D3" s="1" t="s">
        <v>3</v>
      </c>
      <c r="E3" s="1" t="s">
        <v>4</v>
      </c>
    </row>
    <row r="5" spans="1:5" ht="21.75" customHeight="1">
      <c r="A5" s="1" t="s">
        <v>3108</v>
      </c>
      <c r="B5" s="3" t="s">
        <v>10</v>
      </c>
      <c r="C5" s="9">
        <v>10</v>
      </c>
      <c r="D5" s="1" t="s">
        <v>112</v>
      </c>
      <c r="E5" s="1" t="s">
        <v>211</v>
      </c>
    </row>
    <row r="6" spans="2:5" ht="21.75" customHeight="1">
      <c r="B6" s="3" t="s">
        <v>111</v>
      </c>
      <c r="C6" s="9">
        <v>10</v>
      </c>
      <c r="D6" s="1" t="s">
        <v>28</v>
      </c>
      <c r="E6" s="1" t="s">
        <v>3097</v>
      </c>
    </row>
    <row r="7" spans="2:5" ht="21.75" customHeight="1">
      <c r="B7" s="3" t="s">
        <v>113</v>
      </c>
      <c r="C7" s="9">
        <v>10</v>
      </c>
      <c r="D7" s="1" t="s">
        <v>28</v>
      </c>
      <c r="E7" s="1" t="s">
        <v>2407</v>
      </c>
    </row>
    <row r="8" spans="2:5" ht="21.75" customHeight="1">
      <c r="B8" s="3" t="s">
        <v>3089</v>
      </c>
      <c r="C8" s="9">
        <v>10</v>
      </c>
      <c r="D8" s="1" t="s">
        <v>28</v>
      </c>
      <c r="E8" s="1" t="s">
        <v>66</v>
      </c>
    </row>
    <row r="9" ht="21.75" customHeight="1">
      <c r="C9" s="9"/>
    </row>
    <row r="10" spans="1:8" ht="21.75" customHeight="1">
      <c r="A10" s="37" t="s">
        <v>3084</v>
      </c>
      <c r="B10" s="3" t="s">
        <v>10</v>
      </c>
      <c r="C10" s="9">
        <v>10</v>
      </c>
      <c r="D10" s="1" t="s">
        <v>112</v>
      </c>
      <c r="E10" s="1" t="s">
        <v>101</v>
      </c>
      <c r="H10" s="37"/>
    </row>
    <row r="11" spans="2:5" ht="21.75" customHeight="1">
      <c r="B11" s="3" t="s">
        <v>111</v>
      </c>
      <c r="C11" s="9">
        <v>10</v>
      </c>
      <c r="D11" s="1" t="s">
        <v>28</v>
      </c>
      <c r="E11" s="1" t="s">
        <v>30</v>
      </c>
    </row>
    <row r="12" spans="2:5" ht="21.75" customHeight="1">
      <c r="B12" s="3" t="s">
        <v>113</v>
      </c>
      <c r="C12" s="9">
        <v>10</v>
      </c>
      <c r="D12" s="1" t="s">
        <v>28</v>
      </c>
      <c r="E12" s="8" t="s">
        <v>3098</v>
      </c>
    </row>
    <row r="13" spans="2:5" ht="21.75" customHeight="1">
      <c r="B13" s="3" t="s">
        <v>3089</v>
      </c>
      <c r="C13" s="9">
        <v>10</v>
      </c>
      <c r="D13" s="1" t="s">
        <v>28</v>
      </c>
      <c r="E13" s="1" t="s">
        <v>3080</v>
      </c>
    </row>
    <row r="14" ht="21.75" customHeight="1">
      <c r="C14" s="9"/>
    </row>
    <row r="15" spans="1:8" ht="21.75" customHeight="1">
      <c r="A15" s="37" t="s">
        <v>3085</v>
      </c>
      <c r="B15" s="3" t="s">
        <v>10</v>
      </c>
      <c r="C15" s="9">
        <v>10</v>
      </c>
      <c r="D15" s="1" t="s">
        <v>112</v>
      </c>
      <c r="E15" s="1" t="s">
        <v>3099</v>
      </c>
      <c r="H15" s="37"/>
    </row>
    <row r="16" spans="1:8" ht="21.75" customHeight="1">
      <c r="A16" s="37"/>
      <c r="B16" s="3" t="s">
        <v>111</v>
      </c>
      <c r="C16" s="9">
        <v>10</v>
      </c>
      <c r="D16" s="1" t="s">
        <v>28</v>
      </c>
      <c r="E16" s="1" t="s">
        <v>3075</v>
      </c>
      <c r="H16" s="37"/>
    </row>
    <row r="17" spans="2:5" ht="21.75" customHeight="1">
      <c r="B17" s="3" t="s">
        <v>113</v>
      </c>
      <c r="C17" s="9">
        <v>10</v>
      </c>
      <c r="D17" s="1" t="s">
        <v>28</v>
      </c>
      <c r="E17" s="1" t="s">
        <v>3100</v>
      </c>
    </row>
    <row r="18" spans="2:5" ht="21.75" customHeight="1">
      <c r="B18" s="3" t="s">
        <v>3089</v>
      </c>
      <c r="C18" s="9">
        <v>10</v>
      </c>
      <c r="D18" s="1" t="s">
        <v>28</v>
      </c>
      <c r="E18" s="1" t="s">
        <v>3075</v>
      </c>
    </row>
    <row r="19" ht="21.75" customHeight="1">
      <c r="C19" s="6"/>
    </row>
    <row r="20" spans="1:8" ht="21.75" customHeight="1">
      <c r="A20" s="37" t="s">
        <v>3086</v>
      </c>
      <c r="B20" s="3" t="s">
        <v>10</v>
      </c>
      <c r="C20" s="9">
        <v>10</v>
      </c>
      <c r="D20" s="1" t="s">
        <v>112</v>
      </c>
      <c r="E20" s="1" t="s">
        <v>3101</v>
      </c>
      <c r="H20" s="37"/>
    </row>
    <row r="21" spans="2:5" ht="21.75" customHeight="1">
      <c r="B21" s="3" t="s">
        <v>111</v>
      </c>
      <c r="C21" s="9">
        <v>10</v>
      </c>
      <c r="D21" s="1" t="s">
        <v>28</v>
      </c>
      <c r="E21" s="1" t="s">
        <v>3102</v>
      </c>
    </row>
    <row r="22" spans="2:5" ht="21.75" customHeight="1">
      <c r="B22" s="3" t="s">
        <v>113</v>
      </c>
      <c r="C22" s="9">
        <v>10</v>
      </c>
      <c r="D22" s="1" t="s">
        <v>28</v>
      </c>
      <c r="E22" s="1" t="s">
        <v>30</v>
      </c>
    </row>
    <row r="23" spans="2:5" ht="21.75" customHeight="1">
      <c r="B23" s="3" t="s">
        <v>3089</v>
      </c>
      <c r="C23" s="9">
        <v>10</v>
      </c>
      <c r="D23" s="1" t="s">
        <v>28</v>
      </c>
      <c r="E23" s="1" t="s">
        <v>3102</v>
      </c>
    </row>
    <row r="24" spans="1:8" ht="21.75" customHeight="1">
      <c r="A24" s="37"/>
      <c r="C24" s="9"/>
      <c r="H24" s="37"/>
    </row>
    <row r="25" spans="1:5" ht="21.75" customHeight="1">
      <c r="A25" s="1" t="s">
        <v>3087</v>
      </c>
      <c r="B25" s="3" t="s">
        <v>10</v>
      </c>
      <c r="C25" s="9">
        <v>10</v>
      </c>
      <c r="D25" s="1" t="s">
        <v>112</v>
      </c>
      <c r="E25" s="1" t="s">
        <v>3099</v>
      </c>
    </row>
    <row r="26" spans="2:5" ht="21.75" customHeight="1">
      <c r="B26" s="3" t="s">
        <v>111</v>
      </c>
      <c r="C26" s="9">
        <v>10</v>
      </c>
      <c r="D26" s="1" t="s">
        <v>28</v>
      </c>
      <c r="E26" s="1" t="s">
        <v>3081</v>
      </c>
    </row>
    <row r="27" spans="2:5" ht="21.75" customHeight="1">
      <c r="B27" s="3" t="s">
        <v>113</v>
      </c>
      <c r="C27" s="9">
        <v>10</v>
      </c>
      <c r="D27" s="1" t="s">
        <v>28</v>
      </c>
      <c r="E27" s="1" t="s">
        <v>3102</v>
      </c>
    </row>
    <row r="28" spans="2:5" ht="21.75" customHeight="1">
      <c r="B28" s="3" t="s">
        <v>3089</v>
      </c>
      <c r="C28" s="9">
        <v>10</v>
      </c>
      <c r="D28" s="1" t="s">
        <v>28</v>
      </c>
      <c r="E28" s="1" t="s">
        <v>3103</v>
      </c>
    </row>
    <row r="29" ht="21.75" customHeight="1">
      <c r="C29" s="9"/>
    </row>
    <row r="30" spans="1:5" ht="21.75" customHeight="1">
      <c r="A30" s="37" t="s">
        <v>3088</v>
      </c>
      <c r="B30" s="3" t="s">
        <v>10</v>
      </c>
      <c r="C30" s="9">
        <v>10</v>
      </c>
      <c r="D30" s="1" t="s">
        <v>112</v>
      </c>
      <c r="E30" s="1" t="s">
        <v>3104</v>
      </c>
    </row>
    <row r="31" spans="2:5" ht="21.75" customHeight="1">
      <c r="B31" s="3" t="s">
        <v>111</v>
      </c>
      <c r="C31" s="9">
        <v>10</v>
      </c>
      <c r="D31" s="1" t="s">
        <v>28</v>
      </c>
      <c r="E31" s="1" t="s">
        <v>3105</v>
      </c>
    </row>
    <row r="32" spans="2:5" ht="21.75" customHeight="1">
      <c r="B32" s="3" t="s">
        <v>113</v>
      </c>
      <c r="C32" s="9">
        <v>10</v>
      </c>
      <c r="D32" s="1" t="s">
        <v>28</v>
      </c>
      <c r="E32" s="1" t="s">
        <v>89</v>
      </c>
    </row>
    <row r="33" spans="2:5" ht="21.75" customHeight="1">
      <c r="B33" s="3" t="s">
        <v>3089</v>
      </c>
      <c r="C33" s="9">
        <v>10</v>
      </c>
      <c r="D33" s="1" t="s">
        <v>28</v>
      </c>
      <c r="E33" s="1" t="s">
        <v>3080</v>
      </c>
    </row>
    <row r="34" ht="21.75" customHeight="1">
      <c r="C34" s="6"/>
    </row>
    <row r="35" spans="1:5" ht="21.75" customHeight="1">
      <c r="A35" s="1" t="s">
        <v>3072</v>
      </c>
      <c r="B35" s="3" t="s">
        <v>10</v>
      </c>
      <c r="C35" s="9">
        <v>10</v>
      </c>
      <c r="D35" s="1" t="s">
        <v>112</v>
      </c>
      <c r="E35" s="1" t="s">
        <v>3104</v>
      </c>
    </row>
    <row r="36" spans="2:5" ht="21.75" customHeight="1">
      <c r="B36" s="3" t="s">
        <v>111</v>
      </c>
      <c r="C36" s="9">
        <v>10</v>
      </c>
      <c r="D36" s="1" t="s">
        <v>28</v>
      </c>
      <c r="E36" s="1" t="s">
        <v>3106</v>
      </c>
    </row>
    <row r="37" spans="2:5" ht="21.75" customHeight="1">
      <c r="B37" s="3" t="s">
        <v>113</v>
      </c>
      <c r="C37" s="9">
        <v>10</v>
      </c>
      <c r="D37" s="1" t="s">
        <v>28</v>
      </c>
      <c r="E37" s="1" t="s">
        <v>3102</v>
      </c>
    </row>
    <row r="38" spans="2:5" ht="21.75" customHeight="1">
      <c r="B38" s="3" t="s">
        <v>3089</v>
      </c>
      <c r="C38" s="9">
        <v>10</v>
      </c>
      <c r="D38" s="1" t="s">
        <v>28</v>
      </c>
      <c r="E38" s="1" t="s">
        <v>3102</v>
      </c>
    </row>
    <row r="39" ht="21.75" customHeight="1">
      <c r="C39" s="9"/>
    </row>
    <row r="40" spans="1:8" ht="21.75" customHeight="1">
      <c r="A40" s="1" t="s">
        <v>3107</v>
      </c>
      <c r="B40" s="3" t="s">
        <v>10</v>
      </c>
      <c r="C40" s="9">
        <v>10</v>
      </c>
      <c r="D40" s="1" t="s">
        <v>112</v>
      </c>
      <c r="E40" s="1" t="s">
        <v>3075</v>
      </c>
      <c r="H40" s="37"/>
    </row>
    <row r="41" spans="2:5" ht="21.75" customHeight="1">
      <c r="B41" s="3" t="s">
        <v>111</v>
      </c>
      <c r="C41" s="9">
        <v>10</v>
      </c>
      <c r="D41" s="1" t="s">
        <v>28</v>
      </c>
      <c r="E41" s="1" t="s">
        <v>3103</v>
      </c>
    </row>
    <row r="42" spans="2:5" ht="21.75" customHeight="1">
      <c r="B42" s="3" t="s">
        <v>113</v>
      </c>
      <c r="C42" s="9">
        <v>10</v>
      </c>
      <c r="D42" s="1" t="s">
        <v>28</v>
      </c>
      <c r="E42" s="1" t="s">
        <v>30</v>
      </c>
    </row>
    <row r="43" spans="2:5" ht="21.75" customHeight="1">
      <c r="B43" s="3" t="s">
        <v>3089</v>
      </c>
      <c r="C43" s="9">
        <v>10</v>
      </c>
      <c r="D43" s="1" t="s">
        <v>28</v>
      </c>
      <c r="E43" s="1" t="s">
        <v>3103</v>
      </c>
    </row>
    <row r="44" ht="21.75" customHeight="1">
      <c r="C44" s="9"/>
    </row>
    <row r="45" spans="1:5" ht="21.75" customHeight="1">
      <c r="A45" s="1" t="s">
        <v>3109</v>
      </c>
      <c r="B45" s="3" t="s">
        <v>10</v>
      </c>
      <c r="C45" s="9">
        <v>10</v>
      </c>
      <c r="D45" s="1" t="s">
        <v>112</v>
      </c>
      <c r="E45" s="8" t="s">
        <v>3110</v>
      </c>
    </row>
    <row r="46" spans="2:5" ht="21.75" customHeight="1">
      <c r="B46" s="3" t="s">
        <v>111</v>
      </c>
      <c r="C46" s="9">
        <v>10</v>
      </c>
      <c r="D46" s="1" t="s">
        <v>28</v>
      </c>
      <c r="E46" s="1" t="s">
        <v>30</v>
      </c>
    </row>
    <row r="47" spans="2:5" ht="21.75" customHeight="1">
      <c r="B47" s="3" t="s">
        <v>113</v>
      </c>
      <c r="C47" s="9">
        <v>10</v>
      </c>
      <c r="D47" s="1" t="s">
        <v>28</v>
      </c>
      <c r="E47" s="1" t="s">
        <v>3111</v>
      </c>
    </row>
    <row r="48" spans="1:5" ht="21.75" customHeight="1">
      <c r="A48" s="37"/>
      <c r="B48" s="3" t="s">
        <v>3089</v>
      </c>
      <c r="C48" s="9">
        <v>10</v>
      </c>
      <c r="D48" s="1" t="s">
        <v>28</v>
      </c>
      <c r="E48" s="1" t="s">
        <v>3111</v>
      </c>
    </row>
    <row r="49" spans="1:3" ht="21.75" customHeight="1">
      <c r="A49" s="37"/>
      <c r="C49" s="9"/>
    </row>
    <row r="50" spans="1:5" ht="21.75" customHeight="1">
      <c r="A50" s="1" t="s">
        <v>3071</v>
      </c>
      <c r="B50" s="3" t="s">
        <v>10</v>
      </c>
      <c r="C50" s="9">
        <v>10</v>
      </c>
      <c r="D50" s="1" t="s">
        <v>112</v>
      </c>
      <c r="E50" s="1" t="s">
        <v>30</v>
      </c>
    </row>
    <row r="51" spans="2:5" ht="21.75" customHeight="1">
      <c r="B51" s="3" t="s">
        <v>111</v>
      </c>
      <c r="C51" s="9">
        <v>10</v>
      </c>
      <c r="D51" s="1" t="s">
        <v>28</v>
      </c>
      <c r="E51" s="1" t="s">
        <v>3111</v>
      </c>
    </row>
    <row r="52" spans="2:5" ht="21.75" customHeight="1">
      <c r="B52" s="3" t="s">
        <v>113</v>
      </c>
      <c r="C52" s="9">
        <v>10</v>
      </c>
      <c r="D52" s="1" t="s">
        <v>28</v>
      </c>
      <c r="E52" s="1" t="s">
        <v>89</v>
      </c>
    </row>
    <row r="53" spans="2:5" ht="21.75" customHeight="1">
      <c r="B53" s="3" t="s">
        <v>3089</v>
      </c>
      <c r="C53" s="9">
        <v>10</v>
      </c>
      <c r="D53" s="1" t="s">
        <v>28</v>
      </c>
      <c r="E53" s="1" t="s">
        <v>3111</v>
      </c>
    </row>
    <row r="54" ht="21.75" customHeight="1">
      <c r="C54" s="9"/>
    </row>
    <row r="55" spans="1:5" ht="21.75" customHeight="1">
      <c r="A55" s="1" t="s">
        <v>3112</v>
      </c>
      <c r="B55" s="3" t="s">
        <v>10</v>
      </c>
      <c r="C55" s="9">
        <v>10</v>
      </c>
      <c r="D55" s="1" t="s">
        <v>112</v>
      </c>
      <c r="E55" s="1" t="s">
        <v>3099</v>
      </c>
    </row>
    <row r="56" spans="2:5" ht="21.75" customHeight="1">
      <c r="B56" s="3" t="s">
        <v>111</v>
      </c>
      <c r="C56" s="9">
        <v>10</v>
      </c>
      <c r="D56" s="1" t="s">
        <v>28</v>
      </c>
      <c r="E56" s="1" t="s">
        <v>3113</v>
      </c>
    </row>
    <row r="57" spans="2:5" ht="21.75" customHeight="1">
      <c r="B57" s="3" t="s">
        <v>113</v>
      </c>
      <c r="C57" s="9">
        <v>10</v>
      </c>
      <c r="D57" s="1" t="s">
        <v>28</v>
      </c>
      <c r="E57" s="1" t="s">
        <v>30</v>
      </c>
    </row>
    <row r="58" spans="2:5" ht="21.75" customHeight="1">
      <c r="B58" s="3" t="s">
        <v>3089</v>
      </c>
      <c r="C58" s="9">
        <v>10</v>
      </c>
      <c r="D58" s="1" t="s">
        <v>28</v>
      </c>
      <c r="E58" s="1" t="s">
        <v>3111</v>
      </c>
    </row>
    <row r="59" ht="21.75" customHeight="1">
      <c r="C59" s="9"/>
    </row>
    <row r="60" spans="3:4" ht="21.75" customHeight="1">
      <c r="C60" s="9"/>
      <c r="D60" s="9"/>
    </row>
    <row r="61" spans="1:5" ht="34.5" customHeight="1">
      <c r="A61" s="51" t="s">
        <v>29</v>
      </c>
      <c r="B61" s="51"/>
      <c r="C61" s="51"/>
      <c r="D61" s="51"/>
      <c r="E61" s="51"/>
    </row>
    <row r="62" ht="21.75" customHeight="1">
      <c r="C62" s="9"/>
    </row>
    <row r="63" spans="1:5" ht="21.75" customHeight="1">
      <c r="A63" s="1" t="s">
        <v>3083</v>
      </c>
      <c r="B63" s="3" t="s">
        <v>10</v>
      </c>
      <c r="C63" s="9">
        <v>10</v>
      </c>
      <c r="D63" s="1" t="s">
        <v>112</v>
      </c>
      <c r="E63" s="1" t="s">
        <v>3104</v>
      </c>
    </row>
    <row r="64" spans="2:5" ht="21.75" customHeight="1">
      <c r="B64" s="3" t="s">
        <v>111</v>
      </c>
      <c r="C64" s="9">
        <v>10</v>
      </c>
      <c r="D64" s="1" t="s">
        <v>28</v>
      </c>
      <c r="E64" s="1" t="s">
        <v>119</v>
      </c>
    </row>
    <row r="65" spans="2:5" ht="21.75" customHeight="1">
      <c r="B65" s="3" t="s">
        <v>3089</v>
      </c>
      <c r="C65" s="9">
        <v>10</v>
      </c>
      <c r="D65" s="1" t="s">
        <v>28</v>
      </c>
      <c r="E65" s="1" t="s">
        <v>119</v>
      </c>
    </row>
    <row r="66" ht="21.75" customHeight="1">
      <c r="C66" s="9"/>
    </row>
    <row r="67" spans="1:8" ht="21.75" customHeight="1">
      <c r="A67" s="37" t="s">
        <v>3090</v>
      </c>
      <c r="B67" s="3" t="s">
        <v>10</v>
      </c>
      <c r="C67" s="9">
        <v>10</v>
      </c>
      <c r="D67" s="1" t="s">
        <v>112</v>
      </c>
      <c r="E67" s="1" t="s">
        <v>63</v>
      </c>
      <c r="H67" s="37"/>
    </row>
    <row r="68" spans="1:8" ht="21.75" customHeight="1">
      <c r="A68" s="37"/>
      <c r="B68" s="3" t="s">
        <v>111</v>
      </c>
      <c r="C68" s="9">
        <v>10</v>
      </c>
      <c r="D68" s="1" t="s">
        <v>28</v>
      </c>
      <c r="E68" s="1" t="s">
        <v>3081</v>
      </c>
      <c r="H68" s="37"/>
    </row>
    <row r="69" spans="2:5" ht="21.75" customHeight="1">
      <c r="B69" s="3" t="s">
        <v>3089</v>
      </c>
      <c r="C69" s="9">
        <v>10</v>
      </c>
      <c r="D69" s="1" t="s">
        <v>28</v>
      </c>
      <c r="E69" s="1" t="s">
        <v>3117</v>
      </c>
    </row>
    <row r="70" ht="21.75" customHeight="1">
      <c r="C70" s="9"/>
    </row>
    <row r="71" spans="1:5" ht="36.75" customHeight="1">
      <c r="A71" s="51" t="s">
        <v>33</v>
      </c>
      <c r="B71" s="51"/>
      <c r="C71" s="51"/>
      <c r="D71" s="51"/>
      <c r="E71" s="51"/>
    </row>
    <row r="73" spans="1:5" ht="21.75" customHeight="1">
      <c r="A73" s="1" t="s">
        <v>3078</v>
      </c>
      <c r="B73" s="3" t="s">
        <v>10</v>
      </c>
      <c r="C73" s="39">
        <f>1261*0.05*0.2</f>
        <v>12.610000000000001</v>
      </c>
      <c r="D73" s="1" t="s">
        <v>43</v>
      </c>
      <c r="E73" s="1" t="s">
        <v>3114</v>
      </c>
    </row>
    <row r="74" spans="2:5" ht="21.75" customHeight="1">
      <c r="B74" s="3" t="s">
        <v>34</v>
      </c>
      <c r="C74" s="39">
        <f>1261*0.05*0.15</f>
        <v>9.4575</v>
      </c>
      <c r="D74" s="1" t="s">
        <v>43</v>
      </c>
      <c r="E74" s="1" t="s">
        <v>98</v>
      </c>
    </row>
    <row r="75" spans="2:5" ht="21.75" customHeight="1">
      <c r="B75" s="3" t="s">
        <v>35</v>
      </c>
      <c r="C75" s="39">
        <f>1261*0.05*0.1</f>
        <v>6.305000000000001</v>
      </c>
      <c r="D75" s="1" t="s">
        <v>43</v>
      </c>
      <c r="E75" s="1" t="s">
        <v>3115</v>
      </c>
    </row>
    <row r="76" spans="2:5" ht="21.75" customHeight="1">
      <c r="B76" s="3" t="s">
        <v>36</v>
      </c>
      <c r="C76" s="39">
        <f>1261*0.05*0.05</f>
        <v>3.1525000000000003</v>
      </c>
      <c r="D76" s="1" t="s">
        <v>43</v>
      </c>
      <c r="E76" s="1" t="s">
        <v>3115</v>
      </c>
    </row>
    <row r="77" spans="2:5" ht="21.75" customHeight="1">
      <c r="B77" s="3" t="s">
        <v>37</v>
      </c>
      <c r="C77" s="39">
        <f aca="true" t="shared" si="0" ref="C77:C82">1261*0.05*0.05</f>
        <v>3.1525000000000003</v>
      </c>
      <c r="D77" s="1" t="s">
        <v>43</v>
      </c>
      <c r="E77" s="1" t="s">
        <v>3115</v>
      </c>
    </row>
    <row r="78" spans="2:5" ht="21.75" customHeight="1">
      <c r="B78" s="3" t="s">
        <v>38</v>
      </c>
      <c r="C78" s="39">
        <f t="shared" si="0"/>
        <v>3.1525000000000003</v>
      </c>
      <c r="D78" s="1" t="s">
        <v>43</v>
      </c>
      <c r="E78" s="1" t="s">
        <v>3114</v>
      </c>
    </row>
    <row r="79" spans="2:5" ht="21.75" customHeight="1">
      <c r="B79" s="3" t="s">
        <v>39</v>
      </c>
      <c r="C79" s="39">
        <f t="shared" si="0"/>
        <v>3.1525000000000003</v>
      </c>
      <c r="D79" s="1" t="s">
        <v>43</v>
      </c>
      <c r="E79" s="1" t="s">
        <v>3114</v>
      </c>
    </row>
    <row r="80" spans="2:5" ht="21.75" customHeight="1">
      <c r="B80" s="3" t="s">
        <v>40</v>
      </c>
      <c r="C80" s="39">
        <f t="shared" si="0"/>
        <v>3.1525000000000003</v>
      </c>
      <c r="D80" s="1" t="s">
        <v>43</v>
      </c>
      <c r="E80" s="1" t="s">
        <v>3101</v>
      </c>
    </row>
    <row r="81" spans="2:5" ht="21.75" customHeight="1">
      <c r="B81" s="3" t="s">
        <v>41</v>
      </c>
      <c r="C81" s="39">
        <f t="shared" si="0"/>
        <v>3.1525000000000003</v>
      </c>
      <c r="D81" s="1" t="s">
        <v>43</v>
      </c>
      <c r="E81" s="1" t="s">
        <v>3101</v>
      </c>
    </row>
    <row r="82" spans="2:5" ht="21.75" customHeight="1">
      <c r="B82" s="3" t="s">
        <v>42</v>
      </c>
      <c r="C82" s="39">
        <f t="shared" si="0"/>
        <v>3.1525000000000003</v>
      </c>
      <c r="D82" s="1" t="s">
        <v>43</v>
      </c>
      <c r="E82" s="1" t="s">
        <v>3115</v>
      </c>
    </row>
    <row r="84" spans="1:5" ht="21.75" customHeight="1">
      <c r="A84" s="1" t="s">
        <v>128</v>
      </c>
      <c r="B84" s="25" t="s">
        <v>3123</v>
      </c>
      <c r="C84" s="39">
        <v>32</v>
      </c>
      <c r="D84" s="22" t="s">
        <v>43</v>
      </c>
      <c r="E84" s="8" t="s">
        <v>3116</v>
      </c>
    </row>
    <row r="86" spans="1:5" ht="21.75" customHeight="1">
      <c r="A86" s="1" t="s">
        <v>129</v>
      </c>
      <c r="B86" s="3" t="s">
        <v>10</v>
      </c>
      <c r="C86" s="39">
        <f>774*0.05*0.2</f>
        <v>7.740000000000001</v>
      </c>
      <c r="D86" s="22" t="s">
        <v>43</v>
      </c>
      <c r="E86" s="1" t="s">
        <v>3101</v>
      </c>
    </row>
    <row r="87" spans="2:5" ht="21.75" customHeight="1">
      <c r="B87" s="3" t="s">
        <v>34</v>
      </c>
      <c r="C87" s="39">
        <f>774*0.05*0.15</f>
        <v>5.805000000000001</v>
      </c>
      <c r="D87" s="22" t="s">
        <v>43</v>
      </c>
      <c r="E87" s="8" t="s">
        <v>3116</v>
      </c>
    </row>
    <row r="88" spans="2:5" ht="21.75" customHeight="1">
      <c r="B88" s="3" t="s">
        <v>35</v>
      </c>
      <c r="C88" s="39">
        <f>774*0.05*0.1</f>
        <v>3.8700000000000006</v>
      </c>
      <c r="D88" s="22" t="s">
        <v>43</v>
      </c>
      <c r="E88" s="8" t="s">
        <v>3116</v>
      </c>
    </row>
    <row r="89" spans="2:5" ht="21.75" customHeight="1">
      <c r="B89" s="3" t="s">
        <v>36</v>
      </c>
      <c r="C89" s="39">
        <f>774*0.05*0.05</f>
        <v>1.9350000000000003</v>
      </c>
      <c r="D89" s="22" t="s">
        <v>43</v>
      </c>
      <c r="E89" s="8" t="s">
        <v>3116</v>
      </c>
    </row>
    <row r="90" spans="2:5" ht="21.75" customHeight="1">
      <c r="B90" s="3" t="s">
        <v>37</v>
      </c>
      <c r="C90" s="39">
        <f aca="true" t="shared" si="1" ref="C90:C95">774*0.05*0.05</f>
        <v>1.9350000000000003</v>
      </c>
      <c r="D90" s="22" t="s">
        <v>43</v>
      </c>
      <c r="E90" s="40" t="s">
        <v>3118</v>
      </c>
    </row>
    <row r="91" spans="2:5" ht="21.75" customHeight="1">
      <c r="B91" s="3" t="s">
        <v>38</v>
      </c>
      <c r="C91" s="39">
        <f t="shared" si="1"/>
        <v>1.9350000000000003</v>
      </c>
      <c r="D91" s="22" t="s">
        <v>43</v>
      </c>
      <c r="E91" s="40" t="s">
        <v>3119</v>
      </c>
    </row>
    <row r="92" spans="2:5" ht="21.75" customHeight="1">
      <c r="B92" s="3" t="s">
        <v>39</v>
      </c>
      <c r="C92" s="39">
        <f t="shared" si="1"/>
        <v>1.9350000000000003</v>
      </c>
      <c r="D92" s="22" t="s">
        <v>43</v>
      </c>
      <c r="E92" s="40" t="s">
        <v>3119</v>
      </c>
    </row>
    <row r="93" spans="2:5" ht="21.75" customHeight="1">
      <c r="B93" s="3" t="s">
        <v>40</v>
      </c>
      <c r="C93" s="39">
        <f t="shared" si="1"/>
        <v>1.9350000000000003</v>
      </c>
      <c r="D93" s="22" t="s">
        <v>43</v>
      </c>
      <c r="E93" s="40" t="s">
        <v>108</v>
      </c>
    </row>
    <row r="94" spans="2:5" ht="21.75" customHeight="1">
      <c r="B94" s="3" t="s">
        <v>41</v>
      </c>
      <c r="C94" s="39">
        <f t="shared" si="1"/>
        <v>1.9350000000000003</v>
      </c>
      <c r="D94" s="22" t="s">
        <v>43</v>
      </c>
      <c r="E94" s="40" t="s">
        <v>108</v>
      </c>
    </row>
    <row r="95" spans="2:5" ht="21.75" customHeight="1">
      <c r="B95" s="3" t="s">
        <v>42</v>
      </c>
      <c r="C95" s="39">
        <f t="shared" si="1"/>
        <v>1.9350000000000003</v>
      </c>
      <c r="D95" s="22" t="s">
        <v>43</v>
      </c>
      <c r="E95" s="1" t="s">
        <v>3115</v>
      </c>
    </row>
  </sheetData>
  <sheetProtection/>
  <mergeCells count="3">
    <mergeCell ref="A1:E1"/>
    <mergeCell ref="A61:E61"/>
    <mergeCell ref="A71:E71"/>
  </mergeCells>
  <printOptions/>
  <pageMargins left="0.3937007874015748" right="0.3937007874015748" top="0.5905511811023623" bottom="0.3937007874015748" header="0.5118110236220472" footer="0.5118110236220472"/>
  <pageSetup fitToHeight="3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5" sqref="B5"/>
    </sheetView>
  </sheetViews>
  <sheetFormatPr defaultColWidth="11.421875" defaultRowHeight="12.75"/>
  <sheetData>
    <row r="1" ht="12.75">
      <c r="A1">
        <f>0.8*1.2*2</f>
        <v>1.92</v>
      </c>
    </row>
    <row r="2" ht="12.75">
      <c r="A2">
        <f>1.66*1.25*1</f>
        <v>2.0749999999999997</v>
      </c>
    </row>
    <row r="3" ht="12.75">
      <c r="A3">
        <f>1.3*2*0.25</f>
        <v>0.65</v>
      </c>
    </row>
    <row r="4" ht="12.75">
      <c r="A4">
        <f>1.3*1.4*0.5</f>
        <v>0.9099999999999999</v>
      </c>
    </row>
    <row r="5" ht="12.75">
      <c r="A5">
        <f>SUM(A3:A4)</f>
        <v>1.56</v>
      </c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1" sqref="A1:A41"/>
    </sheetView>
  </sheetViews>
  <sheetFormatPr defaultColWidth="11.421875" defaultRowHeight="12.75"/>
  <sheetData>
    <row r="1" ht="15.75">
      <c r="A1" s="1" t="s">
        <v>3083</v>
      </c>
    </row>
    <row r="2" ht="15.75">
      <c r="A2" s="1"/>
    </row>
    <row r="3" ht="15.75">
      <c r="A3" s="1"/>
    </row>
    <row r="4" ht="15.75">
      <c r="A4" s="1"/>
    </row>
    <row r="5" ht="15.75">
      <c r="A5" s="37" t="s">
        <v>3084</v>
      </c>
    </row>
    <row r="6" ht="15.75">
      <c r="A6" s="1"/>
    </row>
    <row r="7" ht="15.75">
      <c r="A7" s="1"/>
    </row>
    <row r="8" ht="15.75">
      <c r="A8" s="1"/>
    </row>
    <row r="9" ht="15.75">
      <c r="A9" s="37" t="s">
        <v>3085</v>
      </c>
    </row>
    <row r="10" ht="15.75">
      <c r="A10" s="37"/>
    </row>
    <row r="11" ht="15.75">
      <c r="A11" s="1"/>
    </row>
    <row r="12" ht="15.75">
      <c r="A12" s="1"/>
    </row>
    <row r="13" ht="15.75">
      <c r="A13" s="37" t="s">
        <v>3086</v>
      </c>
    </row>
    <row r="14" ht="15.75">
      <c r="A14" s="1"/>
    </row>
    <row r="15" ht="15.75">
      <c r="A15" s="1"/>
    </row>
    <row r="16" ht="15.75">
      <c r="A16" s="37"/>
    </row>
    <row r="17" ht="15.75">
      <c r="A17" s="1" t="s">
        <v>3087</v>
      </c>
    </row>
    <row r="18" ht="15.75">
      <c r="A18" s="1"/>
    </row>
    <row r="19" ht="15.75">
      <c r="A19" s="1"/>
    </row>
    <row r="20" ht="15.75">
      <c r="A20" s="1"/>
    </row>
    <row r="21" ht="15.75">
      <c r="A21" s="1" t="s">
        <v>3072</v>
      </c>
    </row>
    <row r="22" ht="15.75">
      <c r="A22" s="1"/>
    </row>
    <row r="23" ht="15.75">
      <c r="A23" s="1"/>
    </row>
    <row r="24" ht="15.75">
      <c r="A24" s="1"/>
    </row>
    <row r="25" ht="15.75">
      <c r="A25" s="1" t="s">
        <v>3071</v>
      </c>
    </row>
    <row r="26" ht="15.75">
      <c r="A26" s="1"/>
    </row>
    <row r="27" ht="15.75">
      <c r="A27" s="1"/>
    </row>
    <row r="28" ht="15.75">
      <c r="A28" s="1"/>
    </row>
    <row r="29" ht="15.75">
      <c r="A29" s="37" t="s">
        <v>3088</v>
      </c>
    </row>
    <row r="30" ht="15.75">
      <c r="A30" s="1"/>
    </row>
    <row r="31" ht="15.75">
      <c r="A31" s="1"/>
    </row>
    <row r="32" ht="15.75">
      <c r="A32" s="1"/>
    </row>
    <row r="33" ht="15.75">
      <c r="A33" s="1" t="s">
        <v>3077</v>
      </c>
    </row>
    <row r="34" ht="15.75">
      <c r="A34" s="1"/>
    </row>
    <row r="35" ht="15.75">
      <c r="A35" s="1"/>
    </row>
    <row r="36" ht="15.75">
      <c r="A36" s="1"/>
    </row>
    <row r="37" ht="15.75">
      <c r="A37" s="1" t="s">
        <v>3073</v>
      </c>
    </row>
    <row r="38" ht="15.75">
      <c r="A38" s="1"/>
    </row>
    <row r="39" ht="15.75">
      <c r="A39" s="1"/>
    </row>
    <row r="40" ht="15.75">
      <c r="A40" s="1"/>
    </row>
    <row r="41" ht="15.75">
      <c r="A41" s="1" t="s">
        <v>3074</v>
      </c>
    </row>
    <row r="42" ht="15.75">
      <c r="A42" s="1"/>
    </row>
    <row r="43" ht="15.75">
      <c r="A43" s="1"/>
    </row>
    <row r="44" ht="15.75">
      <c r="A44" s="1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5" zoomScaleNormal="75" zoomScalePageLayoutView="0" workbookViewId="0" topLeftCell="A1">
      <selection activeCell="D8" sqref="D8"/>
    </sheetView>
  </sheetViews>
  <sheetFormatPr defaultColWidth="11.421875" defaultRowHeight="12.75"/>
  <cols>
    <col min="1" max="1" width="44.140625" style="32" customWidth="1"/>
    <col min="2" max="2" width="14.7109375" style="32" bestFit="1" customWidth="1"/>
    <col min="3" max="3" width="25.8515625" style="32" customWidth="1"/>
    <col min="4" max="4" width="27.28125" style="32" bestFit="1" customWidth="1"/>
    <col min="5" max="16384" width="11.421875" style="32" customWidth="1"/>
  </cols>
  <sheetData>
    <row r="1" spans="1:4" s="22" customFormat="1" ht="20.25">
      <c r="A1" s="52" t="s">
        <v>7</v>
      </c>
      <c r="B1" s="52"/>
      <c r="C1" s="52"/>
      <c r="D1" s="52"/>
    </row>
    <row r="2" spans="2:4" s="22" customFormat="1" ht="9.75" customHeight="1">
      <c r="B2" s="23"/>
      <c r="C2" s="24"/>
      <c r="D2" s="24"/>
    </row>
    <row r="3" spans="1:4" s="22" customFormat="1" ht="15.75">
      <c r="A3" s="25" t="s">
        <v>1</v>
      </c>
      <c r="B3" s="26" t="s">
        <v>2</v>
      </c>
      <c r="C3" s="22" t="s">
        <v>3</v>
      </c>
      <c r="D3" s="22" t="s">
        <v>4</v>
      </c>
    </row>
    <row r="4" spans="1:2" s="22" customFormat="1" ht="9.75" customHeight="1">
      <c r="A4" s="25"/>
      <c r="B4" s="27"/>
    </row>
    <row r="5" spans="1:4" s="22" customFormat="1" ht="15.75">
      <c r="A5" s="3" t="s">
        <v>10</v>
      </c>
      <c r="B5" s="9">
        <v>10</v>
      </c>
      <c r="C5" s="1" t="s">
        <v>112</v>
      </c>
      <c r="D5" s="1" t="s">
        <v>63</v>
      </c>
    </row>
    <row r="6" spans="1:4" s="22" customFormat="1" ht="15.75">
      <c r="A6" s="3" t="s">
        <v>111</v>
      </c>
      <c r="B6" s="9">
        <v>10</v>
      </c>
      <c r="C6" s="1" t="s">
        <v>28</v>
      </c>
      <c r="D6" s="1" t="s">
        <v>3081</v>
      </c>
    </row>
    <row r="7" spans="1:4" s="22" customFormat="1" ht="15.75">
      <c r="A7" s="3" t="s">
        <v>3089</v>
      </c>
      <c r="B7" s="9">
        <v>10</v>
      </c>
      <c r="C7" s="1" t="s">
        <v>28</v>
      </c>
      <c r="D7" s="1" t="s">
        <v>3117</v>
      </c>
    </row>
    <row r="8" spans="1:4" s="22" customFormat="1" ht="15.75">
      <c r="A8" s="3"/>
      <c r="B8" s="9"/>
      <c r="C8" s="1"/>
      <c r="D8" s="1"/>
    </row>
    <row r="9" spans="1:4" s="28" customFormat="1" ht="20.25">
      <c r="A9" s="29" t="s">
        <v>5</v>
      </c>
      <c r="B9" s="30"/>
      <c r="C9" s="30"/>
      <c r="D9" s="30"/>
    </row>
    <row r="10" s="28" customFormat="1" ht="9.75" customHeight="1">
      <c r="A10" s="31"/>
    </row>
    <row r="11" s="28" customFormat="1" ht="15.75">
      <c r="A11" s="31" t="s">
        <v>6</v>
      </c>
    </row>
    <row r="12" s="28" customFormat="1" ht="9.75" customHeight="1">
      <c r="A12" s="31"/>
    </row>
    <row r="13" s="28" customFormat="1" ht="9.75" customHeight="1">
      <c r="A13" s="31"/>
    </row>
    <row r="14" spans="1:4" ht="15.75">
      <c r="A14" s="31" t="s">
        <v>3070</v>
      </c>
      <c r="B14" s="28"/>
      <c r="C14" s="28"/>
      <c r="D14" s="28"/>
    </row>
    <row r="15" s="28" customFormat="1" ht="15.75">
      <c r="A15" s="31" t="s">
        <v>12</v>
      </c>
    </row>
    <row r="16" s="28" customFormat="1" ht="15.75">
      <c r="A16" s="31" t="s">
        <v>11</v>
      </c>
    </row>
    <row r="17" spans="1:2" s="28" customFormat="1" ht="15.75">
      <c r="A17" s="53" t="s">
        <v>9</v>
      </c>
      <c r="B17" s="54"/>
    </row>
    <row r="18" spans="1:2" s="28" customFormat="1" ht="15.75">
      <c r="A18" s="53"/>
      <c r="B18" s="54"/>
    </row>
    <row r="19" s="28" customFormat="1" ht="15.75"/>
    <row r="20" s="28" customFormat="1" ht="15.75"/>
    <row r="21" s="28" customFormat="1" ht="15.75"/>
    <row r="22" spans="1:4" ht="15.75">
      <c r="A22" s="28"/>
      <c r="B22" s="28"/>
      <c r="C22" s="28"/>
      <c r="D22" s="28"/>
    </row>
    <row r="23" spans="1:4" ht="15.75">
      <c r="A23" s="28"/>
      <c r="B23" s="28"/>
      <c r="C23" s="28"/>
      <c r="D23" s="28"/>
    </row>
    <row r="24" spans="1:4" ht="15.75">
      <c r="A24" s="28"/>
      <c r="B24" s="28"/>
      <c r="C24" s="28"/>
      <c r="D24" s="28"/>
    </row>
    <row r="25" spans="1:4" ht="15.75">
      <c r="A25" s="28"/>
      <c r="B25" s="28"/>
      <c r="C25" s="28"/>
      <c r="D25" s="28"/>
    </row>
    <row r="26" spans="1:4" ht="15.75">
      <c r="A26" s="28"/>
      <c r="B26" s="28"/>
      <c r="C26" s="28"/>
      <c r="D26" s="28"/>
    </row>
    <row r="27" spans="1:4" ht="15.75">
      <c r="A27" s="28"/>
      <c r="B27" s="28"/>
      <c r="C27" s="28"/>
      <c r="D27" s="28"/>
    </row>
    <row r="28" spans="1:4" ht="15.75">
      <c r="A28" s="28"/>
      <c r="B28" s="28"/>
      <c r="C28" s="28"/>
      <c r="D28" s="28"/>
    </row>
    <row r="29" spans="1:4" ht="15.75">
      <c r="A29" s="28"/>
      <c r="B29" s="28"/>
      <c r="C29" s="28"/>
      <c r="D29" s="28"/>
    </row>
    <row r="30" spans="1:4" ht="15.75">
      <c r="A30" s="28"/>
      <c r="B30" s="28"/>
      <c r="C30" s="28"/>
      <c r="D30" s="28"/>
    </row>
    <row r="31" spans="1:4" ht="15.75">
      <c r="A31" s="28"/>
      <c r="B31" s="28"/>
      <c r="C31" s="28"/>
      <c r="D31" s="28"/>
    </row>
    <row r="32" spans="1:4" ht="15.75">
      <c r="A32" s="28"/>
      <c r="B32" s="28"/>
      <c r="C32" s="28"/>
      <c r="D32" s="28"/>
    </row>
  </sheetData>
  <sheetProtection/>
  <mergeCells count="3">
    <mergeCell ref="A1:D1"/>
    <mergeCell ref="A18:B18"/>
    <mergeCell ref="A17:B17"/>
  </mergeCells>
  <hyperlinks>
    <hyperlink ref="A17" r:id="rId1" display="http://Kurt-Rankl.d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34">
      <selection activeCell="E48" sqref="E48"/>
    </sheetView>
  </sheetViews>
  <sheetFormatPr defaultColWidth="11.421875" defaultRowHeight="19.5" customHeight="1"/>
  <cols>
    <col min="1" max="1" width="3.57421875" style="8" bestFit="1" customWidth="1"/>
    <col min="2" max="2" width="24.140625" style="13" customWidth="1"/>
    <col min="3" max="3" width="13.28125" style="19" bestFit="1" customWidth="1"/>
    <col min="4" max="4" width="21.57421875" style="13" bestFit="1" customWidth="1"/>
    <col min="5" max="5" width="23.8515625" style="38" customWidth="1"/>
    <col min="6" max="16384" width="11.421875" style="8" customWidth="1"/>
  </cols>
  <sheetData>
    <row r="1" spans="1:5" s="1" customFormat="1" ht="30.75" customHeight="1">
      <c r="A1" s="55" t="s">
        <v>3095</v>
      </c>
      <c r="B1" s="55"/>
      <c r="C1" s="55"/>
      <c r="D1" s="55"/>
      <c r="E1" s="55"/>
    </row>
    <row r="2" spans="2:5" s="14" customFormat="1" ht="4.5" customHeight="1">
      <c r="B2" s="15"/>
      <c r="C2" s="16"/>
      <c r="D2" s="15"/>
      <c r="E2" s="35"/>
    </row>
    <row r="3" spans="1:5" s="11" customFormat="1" ht="16.5" customHeight="1">
      <c r="A3" s="10"/>
      <c r="B3" s="12"/>
      <c r="C3" s="17" t="s">
        <v>2</v>
      </c>
      <c r="D3" s="12" t="s">
        <v>3</v>
      </c>
      <c r="E3" s="38" t="s">
        <v>4</v>
      </c>
    </row>
    <row r="4" spans="1:5" s="11" customFormat="1" ht="4.5" customHeight="1">
      <c r="A4" s="10"/>
      <c r="B4" s="12"/>
      <c r="C4" s="17"/>
      <c r="D4" s="12"/>
      <c r="E4" s="38"/>
    </row>
    <row r="5" spans="1:5" s="10" customFormat="1" ht="16.5" customHeight="1">
      <c r="A5" s="10" t="s">
        <v>13</v>
      </c>
      <c r="B5" s="12" t="s">
        <v>14</v>
      </c>
      <c r="C5" s="18" t="s">
        <v>27</v>
      </c>
      <c r="D5" s="12" t="s">
        <v>26</v>
      </c>
      <c r="E5" s="42" t="s">
        <v>3097</v>
      </c>
    </row>
    <row r="6" spans="1:5" s="10" customFormat="1" ht="16.5" customHeight="1">
      <c r="A6" s="10" t="s">
        <v>15</v>
      </c>
      <c r="B6" s="12" t="s">
        <v>14</v>
      </c>
      <c r="C6" s="18" t="s">
        <v>27</v>
      </c>
      <c r="D6" s="12" t="s">
        <v>26</v>
      </c>
      <c r="E6" s="42" t="s">
        <v>61</v>
      </c>
    </row>
    <row r="7" spans="1:5" s="10" customFormat="1" ht="16.5" customHeight="1">
      <c r="A7" s="10" t="s">
        <v>16</v>
      </c>
      <c r="B7" s="12" t="s">
        <v>14</v>
      </c>
      <c r="C7" s="18" t="s">
        <v>27</v>
      </c>
      <c r="D7" s="12" t="s">
        <v>26</v>
      </c>
      <c r="E7" s="42" t="s">
        <v>101</v>
      </c>
    </row>
    <row r="8" spans="1:5" s="10" customFormat="1" ht="16.5" customHeight="1">
      <c r="A8" s="10" t="s">
        <v>17</v>
      </c>
      <c r="B8" s="12" t="s">
        <v>14</v>
      </c>
      <c r="C8" s="18" t="s">
        <v>27</v>
      </c>
      <c r="D8" s="12" t="s">
        <v>26</v>
      </c>
      <c r="E8" s="42" t="s">
        <v>747</v>
      </c>
    </row>
    <row r="9" spans="1:5" s="10" customFormat="1" ht="16.5" customHeight="1">
      <c r="A9" s="10" t="s">
        <v>18</v>
      </c>
      <c r="B9" s="12" t="s">
        <v>14</v>
      </c>
      <c r="C9" s="18" t="s">
        <v>27</v>
      </c>
      <c r="D9" s="12" t="s">
        <v>26</v>
      </c>
      <c r="E9" s="42" t="s">
        <v>3124</v>
      </c>
    </row>
    <row r="10" spans="2:5" s="10" customFormat="1" ht="4.5" customHeight="1">
      <c r="B10" s="12"/>
      <c r="C10" s="18"/>
      <c r="D10" s="12"/>
      <c r="E10" s="38"/>
    </row>
    <row r="11" spans="1:5" s="10" customFormat="1" ht="16.5" customHeight="1">
      <c r="A11" s="10" t="s">
        <v>19</v>
      </c>
      <c r="B11" s="12" t="s">
        <v>14</v>
      </c>
      <c r="C11" s="17" t="s">
        <v>25</v>
      </c>
      <c r="D11" s="12" t="s">
        <v>26</v>
      </c>
      <c r="E11" s="42" t="s">
        <v>3106</v>
      </c>
    </row>
    <row r="12" spans="1:5" s="10" customFormat="1" ht="16.5" customHeight="1">
      <c r="A12" s="10" t="s">
        <v>20</v>
      </c>
      <c r="B12" s="12" t="s">
        <v>14</v>
      </c>
      <c r="C12" s="17" t="s">
        <v>25</v>
      </c>
      <c r="D12" s="12" t="s">
        <v>26</v>
      </c>
      <c r="E12" s="42" t="s">
        <v>3125</v>
      </c>
    </row>
    <row r="13" spans="1:5" s="10" customFormat="1" ht="16.5" customHeight="1">
      <c r="A13" s="10" t="s">
        <v>21</v>
      </c>
      <c r="B13" s="12" t="s">
        <v>14</v>
      </c>
      <c r="C13" s="17" t="s">
        <v>25</v>
      </c>
      <c r="D13" s="12" t="s">
        <v>26</v>
      </c>
      <c r="E13" s="42" t="s">
        <v>3126</v>
      </c>
    </row>
    <row r="14" spans="1:5" s="10" customFormat="1" ht="16.5" customHeight="1">
      <c r="A14" s="10" t="s">
        <v>22</v>
      </c>
      <c r="B14" s="12" t="s">
        <v>14</v>
      </c>
      <c r="C14" s="17" t="s">
        <v>25</v>
      </c>
      <c r="D14" s="12" t="s">
        <v>26</v>
      </c>
      <c r="E14" s="42" t="s">
        <v>30</v>
      </c>
    </row>
    <row r="15" spans="1:5" s="10" customFormat="1" ht="16.5" customHeight="1">
      <c r="A15" s="10" t="s">
        <v>23</v>
      </c>
      <c r="B15" s="12" t="s">
        <v>14</v>
      </c>
      <c r="C15" s="17" t="s">
        <v>25</v>
      </c>
      <c r="D15" s="12" t="s">
        <v>26</v>
      </c>
      <c r="E15" s="42" t="s">
        <v>3075</v>
      </c>
    </row>
    <row r="16" spans="2:5" s="10" customFormat="1" ht="4.5" customHeight="1">
      <c r="B16" s="12"/>
      <c r="C16" s="17"/>
      <c r="D16" s="12"/>
      <c r="E16" s="38"/>
    </row>
    <row r="17" spans="1:5" s="10" customFormat="1" ht="16.5" customHeight="1">
      <c r="A17" s="10" t="s">
        <v>13</v>
      </c>
      <c r="B17" s="12" t="s">
        <v>24</v>
      </c>
      <c r="C17" s="18" t="s">
        <v>27</v>
      </c>
      <c r="D17" s="12" t="s">
        <v>26</v>
      </c>
      <c r="E17" s="42" t="s">
        <v>3127</v>
      </c>
    </row>
    <row r="18" spans="1:5" s="10" customFormat="1" ht="16.5" customHeight="1">
      <c r="A18" s="10" t="s">
        <v>15</v>
      </c>
      <c r="B18" s="12" t="s">
        <v>24</v>
      </c>
      <c r="C18" s="18" t="s">
        <v>27</v>
      </c>
      <c r="D18" s="12" t="s">
        <v>26</v>
      </c>
      <c r="E18" s="42" t="s">
        <v>106</v>
      </c>
    </row>
    <row r="19" spans="1:5" s="10" customFormat="1" ht="16.5" customHeight="1">
      <c r="A19" s="10" t="s">
        <v>16</v>
      </c>
      <c r="B19" s="12" t="s">
        <v>24</v>
      </c>
      <c r="C19" s="18" t="s">
        <v>27</v>
      </c>
      <c r="D19" s="12" t="s">
        <v>26</v>
      </c>
      <c r="E19" s="42" t="s">
        <v>61</v>
      </c>
    </row>
    <row r="20" spans="2:5" s="10" customFormat="1" ht="4.5" customHeight="1">
      <c r="B20" s="12"/>
      <c r="C20" s="18"/>
      <c r="D20" s="12"/>
      <c r="E20" s="38"/>
    </row>
    <row r="21" spans="1:5" s="10" customFormat="1" ht="16.5" customHeight="1">
      <c r="A21" s="10" t="s">
        <v>17</v>
      </c>
      <c r="B21" s="12" t="s">
        <v>24</v>
      </c>
      <c r="C21" s="17" t="s">
        <v>25</v>
      </c>
      <c r="D21" s="12" t="s">
        <v>26</v>
      </c>
      <c r="E21" s="42" t="s">
        <v>119</v>
      </c>
    </row>
    <row r="22" spans="1:5" ht="16.5" customHeight="1">
      <c r="A22" s="10" t="s">
        <v>18</v>
      </c>
      <c r="B22" s="12" t="s">
        <v>24</v>
      </c>
      <c r="C22" s="17" t="s">
        <v>25</v>
      </c>
      <c r="D22" s="12" t="s">
        <v>26</v>
      </c>
      <c r="E22" s="42" t="s">
        <v>3128</v>
      </c>
    </row>
    <row r="23" spans="1:5" ht="16.5" customHeight="1">
      <c r="A23" s="10" t="s">
        <v>19</v>
      </c>
      <c r="B23" s="12" t="s">
        <v>24</v>
      </c>
      <c r="C23" s="17" t="s">
        <v>25</v>
      </c>
      <c r="D23" s="12" t="s">
        <v>26</v>
      </c>
      <c r="E23" s="42" t="s">
        <v>3129</v>
      </c>
    </row>
    <row r="24" spans="1:5" ht="16.5" customHeight="1">
      <c r="A24" s="10" t="s">
        <v>20</v>
      </c>
      <c r="B24" s="12" t="s">
        <v>24</v>
      </c>
      <c r="C24" s="17" t="s">
        <v>25</v>
      </c>
      <c r="D24" s="12" t="s">
        <v>26</v>
      </c>
      <c r="E24" s="42" t="s">
        <v>3106</v>
      </c>
    </row>
    <row r="25" spans="1:5" ht="16.5" customHeight="1">
      <c r="A25" s="10" t="s">
        <v>21</v>
      </c>
      <c r="B25" s="12" t="s">
        <v>24</v>
      </c>
      <c r="C25" s="17" t="s">
        <v>25</v>
      </c>
      <c r="D25" s="12" t="s">
        <v>26</v>
      </c>
      <c r="E25" s="42" t="s">
        <v>3081</v>
      </c>
    </row>
    <row r="26" spans="1:5" ht="16.5" customHeight="1">
      <c r="A26" s="10" t="s">
        <v>22</v>
      </c>
      <c r="B26" s="12" t="s">
        <v>24</v>
      </c>
      <c r="C26" s="17" t="s">
        <v>25</v>
      </c>
      <c r="D26" s="12" t="s">
        <v>26</v>
      </c>
      <c r="E26" s="42" t="s">
        <v>101</v>
      </c>
    </row>
    <row r="27" spans="1:5" ht="16.5" customHeight="1">
      <c r="A27" s="10" t="s">
        <v>23</v>
      </c>
      <c r="B27" s="12" t="s">
        <v>24</v>
      </c>
      <c r="C27" s="17" t="s">
        <v>25</v>
      </c>
      <c r="D27" s="12" t="s">
        <v>26</v>
      </c>
      <c r="E27" s="42" t="s">
        <v>3130</v>
      </c>
    </row>
    <row r="28" ht="4.5" customHeight="1"/>
    <row r="29" spans="1:5" ht="16.5" customHeight="1">
      <c r="A29" s="10" t="s">
        <v>13</v>
      </c>
      <c r="B29" s="12" t="s">
        <v>59</v>
      </c>
      <c r="C29" s="18" t="s">
        <v>27</v>
      </c>
      <c r="D29" s="12" t="s">
        <v>114</v>
      </c>
      <c r="E29" s="42" t="s">
        <v>3131</v>
      </c>
    </row>
    <row r="30" spans="1:5" ht="16.5" customHeight="1">
      <c r="A30" s="10" t="s">
        <v>15</v>
      </c>
      <c r="B30" s="12" t="s">
        <v>59</v>
      </c>
      <c r="C30" s="18" t="s">
        <v>27</v>
      </c>
      <c r="D30" s="12" t="s">
        <v>117</v>
      </c>
      <c r="E30" s="42" t="s">
        <v>66</v>
      </c>
    </row>
    <row r="31" spans="1:5" ht="16.5" customHeight="1">
      <c r="A31" s="10" t="s">
        <v>16</v>
      </c>
      <c r="B31" s="12" t="s">
        <v>59</v>
      </c>
      <c r="C31" s="18" t="s">
        <v>27</v>
      </c>
      <c r="D31" s="12" t="s">
        <v>115</v>
      </c>
      <c r="E31" s="42" t="s">
        <v>1052</v>
      </c>
    </row>
    <row r="32" ht="4.5" customHeight="1"/>
    <row r="33" spans="1:5" ht="16.5" customHeight="1">
      <c r="A33" s="10" t="s">
        <v>17</v>
      </c>
      <c r="B33" s="12" t="s">
        <v>59</v>
      </c>
      <c r="C33" s="43" t="s">
        <v>25</v>
      </c>
      <c r="D33" s="12" t="s">
        <v>26</v>
      </c>
      <c r="E33" s="42" t="s">
        <v>3075</v>
      </c>
    </row>
    <row r="34" spans="1:5" ht="16.5" customHeight="1">
      <c r="A34" s="10" t="s">
        <v>18</v>
      </c>
      <c r="B34" s="12" t="s">
        <v>59</v>
      </c>
      <c r="C34" s="17" t="s">
        <v>25</v>
      </c>
      <c r="D34" s="12" t="s">
        <v>26</v>
      </c>
      <c r="E34" s="42" t="s">
        <v>3132</v>
      </c>
    </row>
    <row r="35" spans="1:5" ht="16.5" customHeight="1">
      <c r="A35" s="10" t="s">
        <v>19</v>
      </c>
      <c r="B35" s="12" t="s">
        <v>59</v>
      </c>
      <c r="C35" s="17" t="s">
        <v>25</v>
      </c>
      <c r="D35" s="12" t="s">
        <v>26</v>
      </c>
      <c r="E35" s="42" t="s">
        <v>3133</v>
      </c>
    </row>
    <row r="36" spans="1:5" ht="16.5" customHeight="1">
      <c r="A36" s="10" t="s">
        <v>20</v>
      </c>
      <c r="B36" s="12" t="s">
        <v>59</v>
      </c>
      <c r="C36" s="17" t="s">
        <v>25</v>
      </c>
      <c r="D36" s="12" t="s">
        <v>26</v>
      </c>
      <c r="E36" s="42" t="s">
        <v>3103</v>
      </c>
    </row>
    <row r="37" spans="1:5" ht="16.5" customHeight="1">
      <c r="A37" s="10" t="s">
        <v>21</v>
      </c>
      <c r="B37" s="12" t="s">
        <v>59</v>
      </c>
      <c r="C37" s="17" t="s">
        <v>25</v>
      </c>
      <c r="D37" s="12" t="s">
        <v>26</v>
      </c>
      <c r="E37" s="42" t="s">
        <v>3080</v>
      </c>
    </row>
    <row r="38" spans="1:5" ht="16.5" customHeight="1">
      <c r="A38" s="10" t="s">
        <v>22</v>
      </c>
      <c r="B38" s="12" t="s">
        <v>59</v>
      </c>
      <c r="C38" s="17" t="s">
        <v>25</v>
      </c>
      <c r="D38" s="12" t="s">
        <v>26</v>
      </c>
      <c r="E38" s="42" t="s">
        <v>3111</v>
      </c>
    </row>
    <row r="39" spans="1:5" ht="16.5" customHeight="1">
      <c r="A39" s="10" t="s">
        <v>23</v>
      </c>
      <c r="B39" s="12" t="s">
        <v>59</v>
      </c>
      <c r="C39" s="17" t="s">
        <v>25</v>
      </c>
      <c r="D39" s="12" t="s">
        <v>26</v>
      </c>
      <c r="E39" s="42" t="s">
        <v>3106</v>
      </c>
    </row>
    <row r="40" ht="4.5" customHeight="1">
      <c r="E40" s="42"/>
    </row>
    <row r="41" spans="1:5" s="10" customFormat="1" ht="16.5" customHeight="1">
      <c r="A41" s="10" t="s">
        <v>13</v>
      </c>
      <c r="B41" s="12" t="s">
        <v>60</v>
      </c>
      <c r="C41" s="18" t="s">
        <v>27</v>
      </c>
      <c r="D41" s="12" t="s">
        <v>114</v>
      </c>
      <c r="E41" s="42" t="s">
        <v>3129</v>
      </c>
    </row>
    <row r="42" spans="1:5" s="10" customFormat="1" ht="16.5" customHeight="1">
      <c r="A42" s="10" t="s">
        <v>15</v>
      </c>
      <c r="B42" s="12" t="s">
        <v>60</v>
      </c>
      <c r="C42" s="18" t="s">
        <v>27</v>
      </c>
      <c r="D42" s="12" t="s">
        <v>117</v>
      </c>
      <c r="E42" s="42" t="s">
        <v>3106</v>
      </c>
    </row>
    <row r="43" spans="1:5" s="10" customFormat="1" ht="16.5" customHeight="1">
      <c r="A43" s="10" t="s">
        <v>16</v>
      </c>
      <c r="B43" s="12" t="s">
        <v>60</v>
      </c>
      <c r="C43" s="18" t="s">
        <v>27</v>
      </c>
      <c r="D43" s="12" t="s">
        <v>116</v>
      </c>
      <c r="E43" s="42" t="s">
        <v>119</v>
      </c>
    </row>
    <row r="44" ht="4.5" customHeight="1"/>
    <row r="45" spans="1:5" s="10" customFormat="1" ht="16.5" customHeight="1">
      <c r="A45" s="10" t="s">
        <v>17</v>
      </c>
      <c r="B45" s="12" t="s">
        <v>60</v>
      </c>
      <c r="C45" s="43" t="s">
        <v>25</v>
      </c>
      <c r="D45" s="12" t="s">
        <v>26</v>
      </c>
      <c r="E45" s="42" t="s">
        <v>3130</v>
      </c>
    </row>
    <row r="46" spans="1:5" s="10" customFormat="1" ht="16.5" customHeight="1">
      <c r="A46" s="10" t="s">
        <v>18</v>
      </c>
      <c r="B46" s="12" t="s">
        <v>60</v>
      </c>
      <c r="C46" s="17" t="s">
        <v>25</v>
      </c>
      <c r="D46" s="12" t="s">
        <v>26</v>
      </c>
      <c r="E46" s="59" t="s">
        <v>3098</v>
      </c>
    </row>
    <row r="47" spans="1:5" s="10" customFormat="1" ht="16.5" customHeight="1">
      <c r="A47" s="10" t="s">
        <v>19</v>
      </c>
      <c r="B47" s="12" t="s">
        <v>60</v>
      </c>
      <c r="C47" s="17" t="s">
        <v>25</v>
      </c>
      <c r="D47" s="12" t="s">
        <v>26</v>
      </c>
      <c r="E47" s="38" t="s">
        <v>3134</v>
      </c>
    </row>
    <row r="48" spans="1:5" s="10" customFormat="1" ht="16.5" customHeight="1">
      <c r="A48" s="10" t="s">
        <v>20</v>
      </c>
      <c r="B48" s="12" t="s">
        <v>60</v>
      </c>
      <c r="C48" s="17" t="s">
        <v>25</v>
      </c>
      <c r="D48" s="12" t="s">
        <v>26</v>
      </c>
      <c r="E48" s="38"/>
    </row>
    <row r="49" spans="1:5" s="10" customFormat="1" ht="16.5" customHeight="1">
      <c r="A49" s="10" t="s">
        <v>21</v>
      </c>
      <c r="B49" s="12" t="s">
        <v>60</v>
      </c>
      <c r="C49" s="17" t="s">
        <v>25</v>
      </c>
      <c r="D49" s="12" t="s">
        <v>26</v>
      </c>
      <c r="E49" s="38"/>
    </row>
    <row r="50" spans="1:4" ht="19.5" customHeight="1">
      <c r="A50" s="10" t="s">
        <v>22</v>
      </c>
      <c r="B50" s="12" t="s">
        <v>60</v>
      </c>
      <c r="C50" s="17" t="s">
        <v>25</v>
      </c>
      <c r="D50" s="12" t="s">
        <v>26</v>
      </c>
    </row>
    <row r="51" spans="1:4" ht="19.5" customHeight="1">
      <c r="A51" s="10" t="s">
        <v>23</v>
      </c>
      <c r="B51" s="12" t="s">
        <v>60</v>
      </c>
      <c r="C51" s="17" t="s">
        <v>25</v>
      </c>
      <c r="D51" s="12" t="s">
        <v>26</v>
      </c>
    </row>
  </sheetData>
  <sheetProtection/>
  <mergeCells count="1">
    <mergeCell ref="A1:E1"/>
  </mergeCells>
  <printOptions/>
  <pageMargins left="0.7086614173228346" right="0.7086614173228346" top="0.3937007874015748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="75" zoomScaleNormal="75" zoomScalePageLayoutView="0" workbookViewId="0" topLeftCell="A82">
      <selection activeCell="H100" sqref="H100"/>
    </sheetView>
  </sheetViews>
  <sheetFormatPr defaultColWidth="11.421875" defaultRowHeight="19.5" customHeight="1"/>
  <cols>
    <col min="1" max="1" width="6.140625" style="44" bestFit="1" customWidth="1"/>
    <col min="2" max="2" width="12.421875" style="44" customWidth="1"/>
    <col min="3" max="3" width="24.421875" style="45" customWidth="1"/>
    <col min="4" max="4" width="8.421875" style="44" customWidth="1"/>
    <col min="5" max="5" width="14.28125" style="44" customWidth="1"/>
    <col min="6" max="6" width="11.8515625" style="44" customWidth="1"/>
    <col min="7" max="8" width="11.421875" style="45" customWidth="1"/>
    <col min="9" max="9" width="13.8515625" style="45" bestFit="1" customWidth="1"/>
    <col min="10" max="11" width="11.421875" style="45" customWidth="1"/>
    <col min="12" max="12" width="13.8515625" style="45" bestFit="1" customWidth="1"/>
    <col min="13" max="16384" width="11.421875" style="45" customWidth="1"/>
  </cols>
  <sheetData>
    <row r="1" spans="1:6" ht="19.5" customHeight="1">
      <c r="A1" s="56" t="s">
        <v>134</v>
      </c>
      <c r="B1" s="56"/>
      <c r="C1" s="56"/>
      <c r="D1" s="56"/>
      <c r="E1" s="56"/>
      <c r="F1" s="56"/>
    </row>
    <row r="2" ht="6" customHeight="1"/>
    <row r="3" spans="1:6" ht="19.5" customHeight="1">
      <c r="A3" s="44" t="s">
        <v>48</v>
      </c>
      <c r="B3" s="56" t="s">
        <v>49</v>
      </c>
      <c r="C3" s="56"/>
      <c r="D3" s="56"/>
      <c r="E3" s="56"/>
      <c r="F3" s="56"/>
    </row>
    <row r="4" ht="6" customHeight="1"/>
    <row r="5" spans="1:6" ht="19.5" customHeight="1">
      <c r="A5" s="44" t="s">
        <v>50</v>
      </c>
      <c r="B5" s="44" t="s">
        <v>51</v>
      </c>
      <c r="C5" s="45" t="s">
        <v>52</v>
      </c>
      <c r="D5" s="44" t="s">
        <v>53</v>
      </c>
      <c r="E5" s="44" t="s">
        <v>54</v>
      </c>
      <c r="F5" s="44" t="s">
        <v>55</v>
      </c>
    </row>
    <row r="6" ht="8.25" customHeight="1"/>
    <row r="7" spans="1:9" ht="19.5" customHeight="1">
      <c r="A7" s="44">
        <v>1</v>
      </c>
      <c r="B7" s="44">
        <v>313001</v>
      </c>
      <c r="C7" s="45" t="s">
        <v>31</v>
      </c>
      <c r="D7" s="44">
        <v>37</v>
      </c>
      <c r="E7" s="44">
        <v>2829.89</v>
      </c>
      <c r="F7" s="44">
        <v>7083</v>
      </c>
      <c r="I7" s="46">
        <f>1603*0.05*0.2</f>
        <v>16.03</v>
      </c>
    </row>
    <row r="8" spans="1:9" ht="19.5" customHeight="1">
      <c r="A8" s="44">
        <v>2</v>
      </c>
      <c r="B8" s="44">
        <v>215002</v>
      </c>
      <c r="C8" s="45" t="s">
        <v>32</v>
      </c>
      <c r="D8" s="44">
        <v>37</v>
      </c>
      <c r="E8" s="44">
        <v>2527.75</v>
      </c>
      <c r="F8" s="44">
        <v>6680</v>
      </c>
      <c r="I8" s="46">
        <f>1614*0.05*0.2</f>
        <v>16.14</v>
      </c>
    </row>
    <row r="9" spans="1:9" ht="19.5" customHeight="1">
      <c r="A9" s="44">
        <v>3</v>
      </c>
      <c r="B9" s="44">
        <v>104002</v>
      </c>
      <c r="C9" s="45" t="s">
        <v>30</v>
      </c>
      <c r="D9" s="44">
        <v>37</v>
      </c>
      <c r="E9" s="44">
        <v>2236.2</v>
      </c>
      <c r="F9" s="44">
        <v>6865</v>
      </c>
      <c r="I9" s="46">
        <f>1079*0.05*0.2</f>
        <v>10.790000000000001</v>
      </c>
    </row>
    <row r="10" spans="1:9" ht="19.5" customHeight="1">
      <c r="A10" s="44">
        <v>4</v>
      </c>
      <c r="B10" s="44">
        <v>216007</v>
      </c>
      <c r="C10" s="45" t="s">
        <v>47</v>
      </c>
      <c r="D10" s="44">
        <v>34</v>
      </c>
      <c r="E10" s="44">
        <v>2393.82</v>
      </c>
      <c r="F10" s="44">
        <v>6064</v>
      </c>
      <c r="I10" s="47">
        <v>75</v>
      </c>
    </row>
    <row r="11" spans="1:12" ht="19.5" customHeight="1">
      <c r="A11" s="44">
        <v>5</v>
      </c>
      <c r="B11" s="44">
        <v>224002</v>
      </c>
      <c r="C11" s="45" t="s">
        <v>44</v>
      </c>
      <c r="D11" s="44">
        <v>33</v>
      </c>
      <c r="E11" s="44">
        <v>1677.73</v>
      </c>
      <c r="F11" s="44">
        <v>5460</v>
      </c>
      <c r="I11" s="48">
        <f>SUM(I7:I10)</f>
        <v>117.96000000000001</v>
      </c>
      <c r="K11" s="45" t="s">
        <v>13</v>
      </c>
      <c r="L11" s="47">
        <f>118*50%</f>
        <v>59</v>
      </c>
    </row>
    <row r="12" spans="1:12" ht="19.5" customHeight="1">
      <c r="A12" s="44">
        <v>6</v>
      </c>
      <c r="B12" s="44">
        <v>314007</v>
      </c>
      <c r="C12" s="45" t="s">
        <v>56</v>
      </c>
      <c r="D12" s="44">
        <v>32</v>
      </c>
      <c r="E12" s="44">
        <v>2088.03</v>
      </c>
      <c r="F12" s="44">
        <v>6093</v>
      </c>
      <c r="K12" s="45" t="s">
        <v>15</v>
      </c>
      <c r="L12" s="47">
        <f>118*30%</f>
        <v>35.4</v>
      </c>
    </row>
    <row r="13" spans="1:12" ht="19.5" customHeight="1">
      <c r="A13" s="44">
        <v>7</v>
      </c>
      <c r="B13" s="44">
        <v>217003</v>
      </c>
      <c r="C13" s="45" t="s">
        <v>57</v>
      </c>
      <c r="D13" s="44">
        <v>32</v>
      </c>
      <c r="E13" s="44">
        <v>1730.34</v>
      </c>
      <c r="F13" s="44">
        <v>5643</v>
      </c>
      <c r="K13" s="45" t="s">
        <v>16</v>
      </c>
      <c r="L13" s="47">
        <f>118*20%</f>
        <v>23.6</v>
      </c>
    </row>
    <row r="14" spans="1:6" ht="19.5" customHeight="1">
      <c r="A14" s="44">
        <v>8</v>
      </c>
      <c r="B14" s="44">
        <v>224001</v>
      </c>
      <c r="C14" s="45" t="s">
        <v>58</v>
      </c>
      <c r="D14" s="44">
        <v>31</v>
      </c>
      <c r="E14" s="44">
        <v>1906.59</v>
      </c>
      <c r="F14" s="44">
        <v>5335</v>
      </c>
    </row>
    <row r="15" spans="1:6" ht="19.5" customHeight="1">
      <c r="A15" s="44">
        <v>9</v>
      </c>
      <c r="B15" s="44">
        <v>304005</v>
      </c>
      <c r="C15" s="45" t="s">
        <v>46</v>
      </c>
      <c r="D15" s="44">
        <v>31</v>
      </c>
      <c r="E15" s="44">
        <v>1867.59</v>
      </c>
      <c r="F15" s="44">
        <v>5302</v>
      </c>
    </row>
    <row r="16" spans="1:6" ht="19.5" customHeight="1">
      <c r="A16" s="44">
        <v>10</v>
      </c>
      <c r="B16" s="44">
        <v>313005</v>
      </c>
      <c r="C16" s="45" t="s">
        <v>45</v>
      </c>
      <c r="D16" s="44">
        <v>29</v>
      </c>
      <c r="E16" s="44">
        <v>1513.71</v>
      </c>
      <c r="F16" s="44">
        <v>5498</v>
      </c>
    </row>
    <row r="19" spans="1:6" ht="19.5" customHeight="1">
      <c r="A19" s="56" t="s">
        <v>71</v>
      </c>
      <c r="B19" s="56"/>
      <c r="C19" s="56"/>
      <c r="D19" s="56"/>
      <c r="E19" s="56"/>
      <c r="F19" s="56"/>
    </row>
    <row r="20" spans="1:6" ht="19.5" customHeight="1">
      <c r="A20" s="33"/>
      <c r="B20" s="33"/>
      <c r="C20" s="33"/>
      <c r="D20" s="33"/>
      <c r="E20" s="33"/>
      <c r="F20" s="33"/>
    </row>
    <row r="21" spans="1:6" ht="19.5" customHeight="1">
      <c r="A21" s="44" t="s">
        <v>48</v>
      </c>
      <c r="B21" s="56" t="s">
        <v>72</v>
      </c>
      <c r="C21" s="56"/>
      <c r="D21" s="56"/>
      <c r="E21" s="56"/>
      <c r="F21" s="56"/>
    </row>
    <row r="22" spans="1:6" ht="19.5" customHeight="1">
      <c r="A22" s="33"/>
      <c r="B22" s="33"/>
      <c r="C22" s="33"/>
      <c r="D22" s="33"/>
      <c r="E22" s="33"/>
      <c r="F22" s="33"/>
    </row>
    <row r="23" spans="1:6" ht="19.5" customHeight="1">
      <c r="A23" s="44" t="s">
        <v>50</v>
      </c>
      <c r="B23" s="44" t="s">
        <v>51</v>
      </c>
      <c r="C23" s="45" t="s">
        <v>52</v>
      </c>
      <c r="D23" s="44" t="s">
        <v>53</v>
      </c>
      <c r="E23" s="44" t="s">
        <v>54</v>
      </c>
      <c r="F23" s="44" t="s">
        <v>55</v>
      </c>
    </row>
    <row r="24" spans="1:6" ht="19.5" customHeight="1">
      <c r="A24" s="44">
        <v>1</v>
      </c>
      <c r="B24" s="44">
        <v>313005</v>
      </c>
      <c r="C24" s="45" t="s">
        <v>45</v>
      </c>
      <c r="D24" s="44">
        <v>40</v>
      </c>
      <c r="E24" s="44">
        <v>2165.46</v>
      </c>
      <c r="F24" s="44">
        <v>5965</v>
      </c>
    </row>
    <row r="25" spans="1:6" ht="19.5" customHeight="1">
      <c r="A25" s="44">
        <v>2</v>
      </c>
      <c r="B25" s="44">
        <v>304002</v>
      </c>
      <c r="C25" s="45" t="s">
        <v>68</v>
      </c>
      <c r="D25" s="44">
        <v>38</v>
      </c>
      <c r="E25" s="44">
        <v>2824.24</v>
      </c>
      <c r="F25" s="44">
        <v>5737</v>
      </c>
    </row>
    <row r="26" spans="1:6" ht="19.5" customHeight="1">
      <c r="A26" s="44">
        <v>3</v>
      </c>
      <c r="B26" s="44">
        <v>304005</v>
      </c>
      <c r="C26" s="45" t="s">
        <v>46</v>
      </c>
      <c r="D26" s="44">
        <v>36</v>
      </c>
      <c r="E26" s="44">
        <v>2710.5</v>
      </c>
      <c r="F26" s="44">
        <v>5273</v>
      </c>
    </row>
    <row r="27" spans="1:6" ht="19.5" customHeight="1">
      <c r="A27" s="44">
        <v>4</v>
      </c>
      <c r="B27" s="44">
        <v>217003</v>
      </c>
      <c r="C27" s="45" t="s">
        <v>57</v>
      </c>
      <c r="D27" s="44">
        <v>36</v>
      </c>
      <c r="E27" s="44">
        <v>2692.98</v>
      </c>
      <c r="F27" s="44">
        <v>5950</v>
      </c>
    </row>
    <row r="28" spans="1:6" ht="19.5" customHeight="1">
      <c r="A28" s="44">
        <v>5</v>
      </c>
      <c r="B28" s="44">
        <v>313001</v>
      </c>
      <c r="C28" s="45" t="s">
        <v>31</v>
      </c>
      <c r="D28" s="44">
        <v>36</v>
      </c>
      <c r="E28" s="44">
        <v>2484.98</v>
      </c>
      <c r="F28" s="44">
        <v>5279</v>
      </c>
    </row>
    <row r="29" spans="1:6" ht="19.5" customHeight="1">
      <c r="A29" s="44">
        <v>6</v>
      </c>
      <c r="B29" s="44">
        <v>215002</v>
      </c>
      <c r="C29" s="45" t="s">
        <v>32</v>
      </c>
      <c r="D29" s="44">
        <v>35</v>
      </c>
      <c r="E29" s="44">
        <v>2318.77</v>
      </c>
      <c r="F29" s="44">
        <v>5840</v>
      </c>
    </row>
    <row r="30" spans="1:6" ht="19.5" customHeight="1">
      <c r="A30" s="44">
        <v>7</v>
      </c>
      <c r="B30" s="44">
        <v>224001</v>
      </c>
      <c r="C30" s="45" t="s">
        <v>73</v>
      </c>
      <c r="D30" s="44">
        <v>35</v>
      </c>
      <c r="E30" s="44">
        <v>1969.85</v>
      </c>
      <c r="F30" s="44">
        <v>5630</v>
      </c>
    </row>
    <row r="31" spans="1:6" ht="19.5" customHeight="1">
      <c r="A31" s="44">
        <v>8</v>
      </c>
      <c r="B31" s="44">
        <v>314007</v>
      </c>
      <c r="C31" s="45" t="s">
        <v>56</v>
      </c>
      <c r="D31" s="44">
        <v>33</v>
      </c>
      <c r="E31" s="44">
        <v>2339.59</v>
      </c>
      <c r="F31" s="44">
        <v>5261</v>
      </c>
    </row>
    <row r="32" spans="1:6" ht="19.5" customHeight="1">
      <c r="A32" s="44">
        <v>9</v>
      </c>
      <c r="B32" s="44">
        <v>311003</v>
      </c>
      <c r="C32" s="45" t="s">
        <v>74</v>
      </c>
      <c r="D32" s="44">
        <v>33</v>
      </c>
      <c r="E32" s="44">
        <v>2073.13</v>
      </c>
      <c r="F32" s="44">
        <v>4722</v>
      </c>
    </row>
    <row r="33" spans="1:6" ht="19.5" customHeight="1">
      <c r="A33" s="44">
        <v>10</v>
      </c>
      <c r="B33" s="44">
        <v>216007</v>
      </c>
      <c r="C33" s="45" t="s">
        <v>47</v>
      </c>
      <c r="D33" s="44">
        <v>32</v>
      </c>
      <c r="E33" s="44">
        <v>2080.67</v>
      </c>
      <c r="F33" s="44">
        <v>5364</v>
      </c>
    </row>
    <row r="34" spans="1:6" ht="19.5" customHeight="1">
      <c r="A34" s="44">
        <v>11</v>
      </c>
      <c r="B34" s="44">
        <v>304007</v>
      </c>
      <c r="C34" s="45" t="s">
        <v>75</v>
      </c>
      <c r="D34" s="44">
        <v>31</v>
      </c>
      <c r="E34" s="44">
        <v>1322.68</v>
      </c>
      <c r="F34" s="44">
        <v>4477</v>
      </c>
    </row>
    <row r="35" spans="1:6" ht="19.5" customHeight="1">
      <c r="A35" s="33"/>
      <c r="B35" s="49"/>
      <c r="C35" s="49"/>
      <c r="D35" s="49"/>
      <c r="E35" s="49"/>
      <c r="F35" s="49"/>
    </row>
    <row r="36" spans="1:6" ht="19.5" customHeight="1">
      <c r="A36" s="33"/>
      <c r="B36" s="49"/>
      <c r="C36" s="49"/>
      <c r="D36" s="49"/>
      <c r="E36" s="49"/>
      <c r="F36" s="49"/>
    </row>
    <row r="37" spans="1:6" ht="19.5" customHeight="1">
      <c r="A37" s="56" t="s">
        <v>136</v>
      </c>
      <c r="B37" s="56"/>
      <c r="C37" s="56"/>
      <c r="D37" s="56"/>
      <c r="E37" s="56"/>
      <c r="F37" s="56"/>
    </row>
    <row r="38" spans="1:6" ht="19.5" customHeight="1">
      <c r="A38" s="33"/>
      <c r="B38" s="33"/>
      <c r="C38" s="33"/>
      <c r="D38" s="33"/>
      <c r="E38" s="33"/>
      <c r="F38" s="33"/>
    </row>
    <row r="39" spans="1:6" ht="19.5" customHeight="1">
      <c r="A39" s="44" t="s">
        <v>48</v>
      </c>
      <c r="B39" s="56" t="s">
        <v>3038</v>
      </c>
      <c r="C39" s="56"/>
      <c r="D39" s="56"/>
      <c r="E39" s="56"/>
      <c r="F39" s="56"/>
    </row>
    <row r="40" spans="1:6" ht="19.5" customHeight="1">
      <c r="A40" s="33"/>
      <c r="B40" s="49"/>
      <c r="C40" s="49"/>
      <c r="D40" s="49"/>
      <c r="E40" s="49"/>
      <c r="F40" s="49"/>
    </row>
    <row r="41" spans="1:7" ht="19.5" customHeight="1">
      <c r="A41" s="44">
        <v>1</v>
      </c>
      <c r="B41" s="44">
        <v>112005</v>
      </c>
      <c r="C41" s="45" t="s">
        <v>135</v>
      </c>
      <c r="D41" s="44">
        <v>36</v>
      </c>
      <c r="E41" s="44">
        <v>3062.23</v>
      </c>
      <c r="F41" s="44">
        <v>6529</v>
      </c>
      <c r="G41" s="47">
        <f>118*50%</f>
        <v>59</v>
      </c>
    </row>
    <row r="42" spans="1:7" ht="19.5" customHeight="1">
      <c r="A42" s="44">
        <v>2</v>
      </c>
      <c r="B42" s="44">
        <v>313001</v>
      </c>
      <c r="C42" s="45" t="s">
        <v>119</v>
      </c>
      <c r="D42" s="44">
        <v>36</v>
      </c>
      <c r="E42" s="44">
        <v>2659.21</v>
      </c>
      <c r="F42" s="44">
        <v>7072</v>
      </c>
      <c r="G42" s="47">
        <f>118*30%</f>
        <v>35.4</v>
      </c>
    </row>
    <row r="43" spans="1:7" ht="19.5" customHeight="1">
      <c r="A43" s="44">
        <v>3</v>
      </c>
      <c r="B43" s="44">
        <v>112001</v>
      </c>
      <c r="C43" s="45" t="s">
        <v>61</v>
      </c>
      <c r="D43" s="44">
        <v>36</v>
      </c>
      <c r="E43" s="44">
        <v>2270.58</v>
      </c>
      <c r="F43" s="44">
        <v>6447</v>
      </c>
      <c r="G43" s="47">
        <f>118*20%</f>
        <v>23.6</v>
      </c>
    </row>
    <row r="44" spans="1:6" ht="19.5" customHeight="1">
      <c r="A44" s="44">
        <v>4</v>
      </c>
      <c r="B44" s="44">
        <v>215002</v>
      </c>
      <c r="C44" s="45" t="s">
        <v>32</v>
      </c>
      <c r="D44" s="44">
        <v>35</v>
      </c>
      <c r="E44" s="44">
        <v>1879.9</v>
      </c>
      <c r="F44" s="44">
        <v>6229</v>
      </c>
    </row>
    <row r="45" spans="1:6" ht="19.5" customHeight="1">
      <c r="A45" s="44">
        <v>5</v>
      </c>
      <c r="B45" s="44">
        <v>310004</v>
      </c>
      <c r="C45" s="45" t="s">
        <v>92</v>
      </c>
      <c r="D45" s="44">
        <v>33</v>
      </c>
      <c r="E45" s="44">
        <v>2247.53</v>
      </c>
      <c r="F45" s="44">
        <v>6466</v>
      </c>
    </row>
    <row r="46" spans="1:6" ht="19.5" customHeight="1">
      <c r="A46" s="44">
        <v>6</v>
      </c>
      <c r="B46" s="44">
        <v>304006</v>
      </c>
      <c r="C46" s="45" t="s">
        <v>137</v>
      </c>
      <c r="D46" s="44">
        <v>33</v>
      </c>
      <c r="E46" s="44">
        <v>2128.41</v>
      </c>
      <c r="F46" s="44">
        <v>6150</v>
      </c>
    </row>
    <row r="47" spans="1:6" ht="19.5" customHeight="1">
      <c r="A47" s="44">
        <v>7</v>
      </c>
      <c r="B47" s="44">
        <v>311006</v>
      </c>
      <c r="C47" s="45" t="s">
        <v>149</v>
      </c>
      <c r="D47" s="44">
        <v>33</v>
      </c>
      <c r="E47" s="44">
        <v>1577.5700000000002</v>
      </c>
      <c r="F47" s="44">
        <v>6067</v>
      </c>
    </row>
    <row r="48" spans="1:4" ht="19.5" customHeight="1">
      <c r="A48" s="44">
        <v>8</v>
      </c>
      <c r="B48" s="44">
        <v>303003</v>
      </c>
      <c r="C48" s="45" t="s">
        <v>133</v>
      </c>
      <c r="D48" s="44">
        <v>32</v>
      </c>
    </row>
    <row r="49" spans="1:6" ht="19.5" customHeight="1">
      <c r="A49" s="44">
        <v>9</v>
      </c>
      <c r="B49" s="44">
        <v>216007</v>
      </c>
      <c r="C49" s="45" t="s">
        <v>47</v>
      </c>
      <c r="D49" s="44">
        <v>31</v>
      </c>
      <c r="E49" s="44">
        <v>2092.41</v>
      </c>
      <c r="F49" s="44">
        <v>4973</v>
      </c>
    </row>
    <row r="50" spans="1:6" ht="19.5" customHeight="1">
      <c r="A50" s="44">
        <v>10</v>
      </c>
      <c r="B50" s="44">
        <v>224001</v>
      </c>
      <c r="C50" s="45" t="s">
        <v>73</v>
      </c>
      <c r="D50" s="44">
        <v>31</v>
      </c>
      <c r="E50" s="44">
        <v>1811.23</v>
      </c>
      <c r="F50" s="44">
        <v>5685</v>
      </c>
    </row>
    <row r="52" spans="2:6" ht="19.5" customHeight="1">
      <c r="B52" s="44">
        <v>217003</v>
      </c>
      <c r="C52" s="45" t="s">
        <v>57</v>
      </c>
      <c r="D52" s="44">
        <v>29</v>
      </c>
      <c r="E52" s="44">
        <v>1985.27</v>
      </c>
      <c r="F52" s="44">
        <v>5841</v>
      </c>
    </row>
    <row r="53" spans="2:6" ht="19.5" customHeight="1">
      <c r="B53" s="44">
        <v>311003</v>
      </c>
      <c r="C53" s="45" t="s">
        <v>74</v>
      </c>
      <c r="D53" s="44">
        <v>28</v>
      </c>
      <c r="E53" s="44">
        <v>1600.4299999999998</v>
      </c>
      <c r="F53" s="44">
        <v>5023</v>
      </c>
    </row>
    <row r="54" spans="2:6" ht="19.5" customHeight="1">
      <c r="B54" s="44">
        <v>313005</v>
      </c>
      <c r="C54" s="45" t="s">
        <v>45</v>
      </c>
      <c r="D54" s="44">
        <v>27</v>
      </c>
      <c r="E54" s="44">
        <v>1573.22</v>
      </c>
      <c r="F54" s="44">
        <v>5419</v>
      </c>
    </row>
    <row r="55" spans="2:6" ht="19.5" customHeight="1">
      <c r="B55" s="44">
        <v>304005</v>
      </c>
      <c r="C55" s="45" t="s">
        <v>46</v>
      </c>
      <c r="D55" s="44">
        <v>25</v>
      </c>
      <c r="E55" s="44">
        <v>1354.29</v>
      </c>
      <c r="F55" s="44">
        <v>4606</v>
      </c>
    </row>
    <row r="58" spans="1:6" ht="19.5" customHeight="1">
      <c r="A58" s="56" t="s">
        <v>3079</v>
      </c>
      <c r="B58" s="56"/>
      <c r="C58" s="56"/>
      <c r="D58" s="56"/>
      <c r="E58" s="56"/>
      <c r="F58" s="56"/>
    </row>
    <row r="59" spans="1:6" ht="19.5" customHeight="1">
      <c r="A59" s="33"/>
      <c r="B59" s="33"/>
      <c r="C59" s="33"/>
      <c r="D59" s="33"/>
      <c r="E59" s="33"/>
      <c r="F59" s="33"/>
    </row>
    <row r="60" spans="1:6" ht="19.5" customHeight="1">
      <c r="A60" s="44" t="s">
        <v>48</v>
      </c>
      <c r="B60" s="56" t="s">
        <v>3082</v>
      </c>
      <c r="C60" s="56"/>
      <c r="D60" s="56"/>
      <c r="E60" s="56"/>
      <c r="F60" s="56"/>
    </row>
    <row r="61" spans="1:6" ht="19.5" customHeight="1">
      <c r="A61" s="33"/>
      <c r="B61" s="49"/>
      <c r="C61" s="49"/>
      <c r="D61" s="49"/>
      <c r="E61" s="49"/>
      <c r="F61" s="49"/>
    </row>
    <row r="62" spans="1:9" ht="19.5" customHeight="1">
      <c r="A62" s="44">
        <v>1</v>
      </c>
      <c r="B62" s="44">
        <v>224001</v>
      </c>
      <c r="C62" s="45" t="s">
        <v>73</v>
      </c>
      <c r="D62" s="44">
        <v>35</v>
      </c>
      <c r="G62" s="47">
        <f>J66*50%</f>
        <v>16.425</v>
      </c>
      <c r="I62" s="45">
        <v>711</v>
      </c>
    </row>
    <row r="63" spans="1:9" ht="19.5" customHeight="1">
      <c r="A63" s="44">
        <v>2</v>
      </c>
      <c r="B63" s="44">
        <v>217003</v>
      </c>
      <c r="C63" s="45" t="s">
        <v>57</v>
      </c>
      <c r="D63" s="44">
        <v>34</v>
      </c>
      <c r="G63" s="47">
        <f>J67*30%</f>
        <v>9.855</v>
      </c>
      <c r="I63" s="45">
        <v>1188</v>
      </c>
    </row>
    <row r="64" spans="1:9" ht="19.5" customHeight="1">
      <c r="A64" s="44">
        <v>3</v>
      </c>
      <c r="B64" s="44">
        <v>313005</v>
      </c>
      <c r="C64" s="45" t="s">
        <v>45</v>
      </c>
      <c r="D64" s="44">
        <v>31</v>
      </c>
      <c r="G64" s="47">
        <f>J68*20%</f>
        <v>6.57</v>
      </c>
      <c r="I64" s="45">
        <v>1386</v>
      </c>
    </row>
    <row r="65" spans="1:4" ht="19.5" customHeight="1">
      <c r="A65" s="44">
        <v>4</v>
      </c>
      <c r="B65" s="44">
        <v>303003</v>
      </c>
      <c r="C65" s="45" t="s">
        <v>133</v>
      </c>
      <c r="D65" s="44">
        <v>30</v>
      </c>
    </row>
    <row r="66" spans="1:10" ht="19.5" customHeight="1">
      <c r="A66" s="44">
        <v>5</v>
      </c>
      <c r="B66" s="36">
        <v>227001</v>
      </c>
      <c r="C66" s="34" t="s">
        <v>61</v>
      </c>
      <c r="D66" s="44">
        <v>28</v>
      </c>
      <c r="I66" s="45">
        <f>SUM(I62:I64)</f>
        <v>3285</v>
      </c>
      <c r="J66" s="45">
        <f>I66*0.05*0.2</f>
        <v>32.85</v>
      </c>
    </row>
    <row r="67" spans="1:10" ht="19.5" customHeight="1">
      <c r="A67" s="44">
        <v>6</v>
      </c>
      <c r="B67" s="44">
        <v>304005</v>
      </c>
      <c r="C67" s="45" t="s">
        <v>46</v>
      </c>
      <c r="D67" s="44">
        <v>27</v>
      </c>
      <c r="E67" s="44">
        <v>1868</v>
      </c>
      <c r="J67" s="45">
        <v>32.85</v>
      </c>
    </row>
    <row r="68" spans="1:10" ht="19.5" customHeight="1">
      <c r="A68" s="44">
        <v>7</v>
      </c>
      <c r="B68" s="44">
        <v>215002</v>
      </c>
      <c r="C68" s="45" t="s">
        <v>3076</v>
      </c>
      <c r="D68" s="44">
        <v>27</v>
      </c>
      <c r="E68" s="44">
        <v>1593</v>
      </c>
      <c r="J68" s="45">
        <v>32.85</v>
      </c>
    </row>
    <row r="69" spans="1:5" ht="19.5" customHeight="1">
      <c r="A69" s="44">
        <v>8</v>
      </c>
      <c r="B69" s="44">
        <v>215005</v>
      </c>
      <c r="C69" s="50" t="s">
        <v>3080</v>
      </c>
      <c r="D69" s="44">
        <v>27</v>
      </c>
      <c r="E69" s="44">
        <v>1393</v>
      </c>
    </row>
    <row r="70" spans="1:5" ht="19.5" customHeight="1">
      <c r="A70" s="44">
        <v>9</v>
      </c>
      <c r="B70" s="36">
        <v>224002</v>
      </c>
      <c r="C70" s="34" t="s">
        <v>158</v>
      </c>
      <c r="D70" s="44">
        <v>27</v>
      </c>
      <c r="E70" s="44">
        <v>1360</v>
      </c>
    </row>
    <row r="71" spans="1:4" ht="19.5" customHeight="1">
      <c r="A71" s="44">
        <v>10</v>
      </c>
      <c r="B71" s="36">
        <v>227004</v>
      </c>
      <c r="C71" s="34" t="s">
        <v>3081</v>
      </c>
      <c r="D71" s="44">
        <v>25</v>
      </c>
    </row>
    <row r="72" spans="2:3" ht="19.5" customHeight="1">
      <c r="B72" s="36"/>
      <c r="C72" s="34"/>
    </row>
    <row r="73" spans="2:4" ht="19.5" customHeight="1">
      <c r="B73" s="36">
        <v>215003</v>
      </c>
      <c r="C73" s="34" t="s">
        <v>496</v>
      </c>
      <c r="D73" s="44">
        <v>23</v>
      </c>
    </row>
    <row r="74" spans="2:4" ht="19.5" customHeight="1">
      <c r="B74" s="36">
        <v>217004</v>
      </c>
      <c r="C74" s="34" t="s">
        <v>381</v>
      </c>
      <c r="D74" s="44">
        <v>22</v>
      </c>
    </row>
    <row r="75" spans="2:4" ht="19.5" customHeight="1">
      <c r="B75" s="36">
        <v>215001</v>
      </c>
      <c r="C75" s="34" t="s">
        <v>1052</v>
      </c>
      <c r="D75" s="44">
        <v>20</v>
      </c>
    </row>
    <row r="76" spans="2:4" ht="19.5" customHeight="1">
      <c r="B76" s="36">
        <v>230001</v>
      </c>
      <c r="C76" s="34" t="s">
        <v>3075</v>
      </c>
      <c r="D76" s="44">
        <v>20</v>
      </c>
    </row>
    <row r="79" spans="1:6" ht="19.5" customHeight="1">
      <c r="A79" s="56" t="s">
        <v>3091</v>
      </c>
      <c r="B79" s="56"/>
      <c r="C79" s="56"/>
      <c r="D79" s="56"/>
      <c r="E79" s="56"/>
      <c r="F79" s="56"/>
    </row>
    <row r="80" spans="1:6" ht="19.5" customHeight="1">
      <c r="A80" s="33"/>
      <c r="B80" s="33"/>
      <c r="C80" s="33"/>
      <c r="D80" s="33"/>
      <c r="E80" s="33"/>
      <c r="F80" s="33"/>
    </row>
    <row r="81" spans="1:6" ht="19.5" customHeight="1">
      <c r="A81" s="44" t="s">
        <v>48</v>
      </c>
      <c r="B81" s="56" t="s">
        <v>3092</v>
      </c>
      <c r="C81" s="56"/>
      <c r="D81" s="56"/>
      <c r="E81" s="56"/>
      <c r="F81" s="56"/>
    </row>
    <row r="82" spans="1:6" ht="19.5" customHeight="1">
      <c r="A82" s="33"/>
      <c r="B82" s="49"/>
      <c r="C82" s="49"/>
      <c r="D82" s="49"/>
      <c r="E82" s="49"/>
      <c r="F82" s="49"/>
    </row>
    <row r="83" spans="1:9" ht="19.5" customHeight="1">
      <c r="A83" s="44">
        <v>1</v>
      </c>
      <c r="B83" s="44">
        <v>503003</v>
      </c>
      <c r="C83" s="45" t="s">
        <v>133</v>
      </c>
      <c r="D83" s="44">
        <v>40</v>
      </c>
      <c r="G83" s="47">
        <f>J87*50%</f>
        <v>14.130000000000003</v>
      </c>
      <c r="I83" s="45">
        <v>963</v>
      </c>
    </row>
    <row r="84" spans="1:9" ht="19.5" customHeight="1">
      <c r="A84" s="44">
        <v>2</v>
      </c>
      <c r="B84" s="44">
        <v>503016</v>
      </c>
      <c r="C84" s="45" t="s">
        <v>3093</v>
      </c>
      <c r="D84" s="44">
        <v>36</v>
      </c>
      <c r="G84" s="47">
        <f>J88*30%</f>
        <v>8.478</v>
      </c>
      <c r="I84" s="45">
        <v>904</v>
      </c>
    </row>
    <row r="85" spans="1:9" ht="19.5" customHeight="1">
      <c r="A85" s="44">
        <v>3</v>
      </c>
      <c r="B85" s="44">
        <v>216007</v>
      </c>
      <c r="C85" s="45" t="s">
        <v>47</v>
      </c>
      <c r="D85" s="44">
        <v>35</v>
      </c>
      <c r="G85" s="47">
        <f>J89*20%</f>
        <v>5.652000000000001</v>
      </c>
      <c r="I85" s="45">
        <v>959</v>
      </c>
    </row>
    <row r="86" spans="1:4" ht="19.5" customHeight="1">
      <c r="A86" s="44">
        <v>4</v>
      </c>
      <c r="B86" s="44">
        <v>104002</v>
      </c>
      <c r="C86" s="45" t="s">
        <v>30</v>
      </c>
      <c r="D86" s="44">
        <v>34</v>
      </c>
    </row>
    <row r="87" spans="1:10" ht="19.5" customHeight="1">
      <c r="A87" s="44">
        <v>5</v>
      </c>
      <c r="B87" s="44">
        <v>313005</v>
      </c>
      <c r="C87" s="45" t="s">
        <v>45</v>
      </c>
      <c r="D87" s="44">
        <v>34</v>
      </c>
      <c r="I87" s="45">
        <f>SUM(I83:I85)</f>
        <v>2826</v>
      </c>
      <c r="J87" s="45">
        <f>I87*0.05*0.2</f>
        <v>28.260000000000005</v>
      </c>
    </row>
    <row r="88" spans="1:10" ht="19.5" customHeight="1">
      <c r="A88" s="44">
        <v>6</v>
      </c>
      <c r="B88" s="44">
        <v>224001</v>
      </c>
      <c r="C88" s="45" t="s">
        <v>73</v>
      </c>
      <c r="D88" s="44">
        <v>34</v>
      </c>
      <c r="J88" s="45">
        <v>28.26</v>
      </c>
    </row>
    <row r="89" spans="1:10" ht="19.5" customHeight="1">
      <c r="A89" s="44">
        <v>7</v>
      </c>
      <c r="B89" s="44">
        <v>215002</v>
      </c>
      <c r="C89" s="45" t="s">
        <v>32</v>
      </c>
      <c r="D89" s="44">
        <v>33</v>
      </c>
      <c r="J89" s="45">
        <v>28.26</v>
      </c>
    </row>
    <row r="90" spans="1:4" ht="19.5" customHeight="1">
      <c r="A90" s="44">
        <v>8</v>
      </c>
      <c r="B90" s="44">
        <v>217003</v>
      </c>
      <c r="C90" s="45" t="s">
        <v>57</v>
      </c>
      <c r="D90" s="44">
        <v>32</v>
      </c>
    </row>
    <row r="91" spans="1:4" ht="19.5" customHeight="1">
      <c r="A91" s="44">
        <v>9</v>
      </c>
      <c r="B91" s="44">
        <v>502008</v>
      </c>
      <c r="C91" s="45" t="s">
        <v>3094</v>
      </c>
      <c r="D91" s="44">
        <v>31</v>
      </c>
    </row>
    <row r="92" spans="1:4" ht="19.5" customHeight="1">
      <c r="A92" s="44">
        <v>10</v>
      </c>
      <c r="B92" s="44">
        <v>216002</v>
      </c>
      <c r="C92" s="45" t="s">
        <v>108</v>
      </c>
      <c r="D92" s="44">
        <v>27</v>
      </c>
    </row>
    <row r="93" spans="2:4" ht="19.5" customHeight="1">
      <c r="B93" s="36">
        <v>217004</v>
      </c>
      <c r="C93" s="34" t="s">
        <v>381</v>
      </c>
      <c r="D93" s="44">
        <v>27</v>
      </c>
    </row>
    <row r="94" spans="2:3" ht="19.5" customHeight="1">
      <c r="B94" s="36"/>
      <c r="C94" s="34"/>
    </row>
    <row r="95" spans="2:3" ht="19.5" customHeight="1">
      <c r="B95" s="36"/>
      <c r="C95" s="34"/>
    </row>
    <row r="96" spans="1:6" ht="19.5" customHeight="1">
      <c r="A96" s="56" t="s">
        <v>3120</v>
      </c>
      <c r="B96" s="56"/>
      <c r="C96" s="56"/>
      <c r="D96" s="56"/>
      <c r="E96" s="56"/>
      <c r="F96" s="56"/>
    </row>
    <row r="97" spans="1:6" ht="19.5" customHeight="1">
      <c r="A97" s="33"/>
      <c r="B97" s="33"/>
      <c r="C97" s="33"/>
      <c r="D97" s="33"/>
      <c r="E97" s="33"/>
      <c r="F97" s="33"/>
    </row>
    <row r="98" spans="1:6" ht="19.5" customHeight="1">
      <c r="A98" s="44" t="s">
        <v>48</v>
      </c>
      <c r="B98" s="56" t="s">
        <v>3121</v>
      </c>
      <c r="C98" s="56"/>
      <c r="D98" s="56"/>
      <c r="E98" s="56"/>
      <c r="F98" s="56"/>
    </row>
    <row r="99" spans="1:6" ht="19.5" customHeight="1">
      <c r="A99" s="33"/>
      <c r="B99" s="49"/>
      <c r="C99" s="49"/>
      <c r="D99" s="49"/>
      <c r="E99" s="49"/>
      <c r="F99" s="49"/>
    </row>
    <row r="100" spans="1:9" ht="19.5" customHeight="1">
      <c r="A100" s="44">
        <v>1</v>
      </c>
      <c r="B100" s="44">
        <v>215002</v>
      </c>
      <c r="C100" s="45" t="s">
        <v>32</v>
      </c>
      <c r="D100" s="44">
        <v>32</v>
      </c>
      <c r="G100" s="47">
        <f>J104*50%</f>
        <v>14.420000000000002</v>
      </c>
      <c r="I100" s="45">
        <v>1261</v>
      </c>
    </row>
    <row r="101" spans="1:9" ht="19.5" customHeight="1">
      <c r="A101" s="44">
        <v>2</v>
      </c>
      <c r="B101" s="44">
        <v>224001</v>
      </c>
      <c r="C101" s="45" t="s">
        <v>73</v>
      </c>
      <c r="D101" s="44">
        <v>32</v>
      </c>
      <c r="G101" s="47">
        <f>J105*30%</f>
        <v>8.478</v>
      </c>
      <c r="I101" s="45">
        <v>849</v>
      </c>
    </row>
    <row r="102" spans="1:9" ht="19.5" customHeight="1">
      <c r="A102" s="44">
        <v>3</v>
      </c>
      <c r="B102" s="44">
        <v>217003</v>
      </c>
      <c r="C102" s="45" t="s">
        <v>57</v>
      </c>
      <c r="D102" s="44">
        <v>30</v>
      </c>
      <c r="G102" s="47">
        <f>J106*20%</f>
        <v>5.652000000000001</v>
      </c>
      <c r="I102" s="45">
        <v>774</v>
      </c>
    </row>
    <row r="103" spans="1:4" ht="19.5" customHeight="1">
      <c r="A103" s="44">
        <v>4</v>
      </c>
      <c r="B103" s="44">
        <v>216002</v>
      </c>
      <c r="C103" s="45" t="s">
        <v>108</v>
      </c>
      <c r="D103" s="44">
        <v>30</v>
      </c>
    </row>
    <row r="104" spans="1:10" ht="19.5" customHeight="1">
      <c r="A104" s="44">
        <v>5</v>
      </c>
      <c r="B104" s="44">
        <v>313005</v>
      </c>
      <c r="C104" s="45" t="s">
        <v>45</v>
      </c>
      <c r="D104" s="44">
        <v>29</v>
      </c>
      <c r="I104" s="45">
        <f>SUM(I100:I102)</f>
        <v>2884</v>
      </c>
      <c r="J104" s="45">
        <f>I104*0.05*0.2</f>
        <v>28.840000000000003</v>
      </c>
    </row>
    <row r="105" spans="1:10" ht="19.5" customHeight="1">
      <c r="A105" s="44">
        <v>6</v>
      </c>
      <c r="B105" s="44">
        <v>304005</v>
      </c>
      <c r="C105" s="45" t="s">
        <v>46</v>
      </c>
      <c r="D105" s="44">
        <v>27</v>
      </c>
      <c r="J105" s="45">
        <v>28.26</v>
      </c>
    </row>
    <row r="106" spans="1:10" ht="19.5" customHeight="1">
      <c r="A106" s="44">
        <v>7</v>
      </c>
      <c r="B106" s="44">
        <v>216007</v>
      </c>
      <c r="C106" s="45" t="s">
        <v>47</v>
      </c>
      <c r="D106" s="44">
        <v>27</v>
      </c>
      <c r="J106" s="45">
        <v>28.26</v>
      </c>
    </row>
    <row r="107" spans="1:4" ht="19.5" customHeight="1">
      <c r="A107" s="44">
        <v>8</v>
      </c>
      <c r="B107" s="36">
        <v>227001</v>
      </c>
      <c r="C107" s="34" t="s">
        <v>61</v>
      </c>
      <c r="D107" s="44">
        <v>25</v>
      </c>
    </row>
    <row r="108" spans="1:4" ht="19.5" customHeight="1">
      <c r="A108" s="44">
        <v>9</v>
      </c>
      <c r="B108" s="36">
        <v>215005</v>
      </c>
      <c r="C108" s="34" t="s">
        <v>3122</v>
      </c>
      <c r="D108" s="44">
        <v>25</v>
      </c>
    </row>
    <row r="109" spans="1:4" ht="19.5" customHeight="1">
      <c r="A109" s="44">
        <v>10</v>
      </c>
      <c r="B109" s="36">
        <v>217004</v>
      </c>
      <c r="C109" s="34" t="s">
        <v>381</v>
      </c>
      <c r="D109" s="44">
        <v>24</v>
      </c>
    </row>
    <row r="110" spans="2:4" ht="19.5" customHeight="1">
      <c r="B110" s="36">
        <v>304001</v>
      </c>
      <c r="C110" s="34" t="s">
        <v>3119</v>
      </c>
      <c r="D110" s="44">
        <v>23</v>
      </c>
    </row>
    <row r="112" spans="2:3" ht="19.5" customHeight="1">
      <c r="B112" s="36"/>
      <c r="C112" s="34"/>
    </row>
  </sheetData>
  <sheetProtection/>
  <mergeCells count="12">
    <mergeCell ref="A1:F1"/>
    <mergeCell ref="B3:F3"/>
    <mergeCell ref="A19:F19"/>
    <mergeCell ref="B21:F21"/>
    <mergeCell ref="A37:F37"/>
    <mergeCell ref="B39:F39"/>
    <mergeCell ref="A96:F96"/>
    <mergeCell ref="B98:F98"/>
    <mergeCell ref="A79:F79"/>
    <mergeCell ref="B81:F81"/>
    <mergeCell ref="A58:F58"/>
    <mergeCell ref="B60:F60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:E26"/>
    </sheetView>
  </sheetViews>
  <sheetFormatPr defaultColWidth="11.421875" defaultRowHeight="12.75"/>
  <cols>
    <col min="1" max="1" width="20.00390625" style="0" customWidth="1"/>
    <col min="2" max="2" width="16.8515625" style="0" bestFit="1" customWidth="1"/>
    <col min="3" max="3" width="14.7109375" style="0" bestFit="1" customWidth="1"/>
    <col min="4" max="4" width="15.421875" style="0" customWidth="1"/>
    <col min="5" max="5" width="33.140625" style="0" customWidth="1"/>
  </cols>
  <sheetData>
    <row r="1" spans="1:5" s="1" customFormat="1" ht="35.25" customHeight="1">
      <c r="A1" s="52" t="s">
        <v>7</v>
      </c>
      <c r="B1" s="52"/>
      <c r="C1" s="52"/>
      <c r="D1" s="52"/>
      <c r="E1" s="52"/>
    </row>
    <row r="2" spans="1:5" ht="12.75">
      <c r="A2" s="32"/>
      <c r="B2" s="32"/>
      <c r="C2" s="32"/>
      <c r="D2" s="32"/>
      <c r="E2" s="32"/>
    </row>
    <row r="3" spans="1:5" s="1" customFormat="1" ht="19.5" customHeight="1">
      <c r="A3" s="22" t="s">
        <v>0</v>
      </c>
      <c r="B3" s="25" t="s">
        <v>1</v>
      </c>
      <c r="C3" s="26" t="s">
        <v>2</v>
      </c>
      <c r="D3" s="22" t="s">
        <v>3</v>
      </c>
      <c r="E3" s="22" t="s">
        <v>4</v>
      </c>
    </row>
    <row r="4" spans="1:5" ht="12.75">
      <c r="A4" s="32"/>
      <c r="B4" s="32"/>
      <c r="C4" s="32"/>
      <c r="D4" s="32"/>
      <c r="E4" s="32"/>
    </row>
    <row r="5" spans="1:5" s="1" customFormat="1" ht="19.5" customHeight="1">
      <c r="A5" s="22" t="s">
        <v>130</v>
      </c>
      <c r="B5" s="25" t="s">
        <v>10</v>
      </c>
      <c r="C5" s="39">
        <f>774*0.05*0.2</f>
        <v>7.740000000000001</v>
      </c>
      <c r="D5" s="22" t="s">
        <v>43</v>
      </c>
      <c r="E5" s="1" t="s">
        <v>3101</v>
      </c>
    </row>
    <row r="6" spans="1:5" s="1" customFormat="1" ht="19.5" customHeight="1">
      <c r="A6" s="22"/>
      <c r="B6" s="25" t="s">
        <v>34</v>
      </c>
      <c r="C6" s="39">
        <f>774*0.05*0.15</f>
        <v>5.805000000000001</v>
      </c>
      <c r="D6" s="22" t="s">
        <v>43</v>
      </c>
      <c r="E6" s="8" t="s">
        <v>3116</v>
      </c>
    </row>
    <row r="7" spans="1:5" s="1" customFormat="1" ht="19.5" customHeight="1">
      <c r="A7" s="22"/>
      <c r="B7" s="25" t="s">
        <v>35</v>
      </c>
      <c r="C7" s="39">
        <f>774*0.05*0.1</f>
        <v>3.8700000000000006</v>
      </c>
      <c r="D7" s="22" t="s">
        <v>43</v>
      </c>
      <c r="E7" s="8" t="s">
        <v>3116</v>
      </c>
    </row>
    <row r="8" spans="1:5" s="1" customFormat="1" ht="19.5" customHeight="1">
      <c r="A8" s="22"/>
      <c r="B8" s="25" t="s">
        <v>36</v>
      </c>
      <c r="C8" s="39">
        <f>774*0.05*0.05</f>
        <v>1.9350000000000003</v>
      </c>
      <c r="D8" s="22" t="s">
        <v>43</v>
      </c>
      <c r="E8" s="8" t="s">
        <v>3116</v>
      </c>
    </row>
    <row r="9" spans="1:5" s="1" customFormat="1" ht="19.5" customHeight="1">
      <c r="A9" s="22"/>
      <c r="B9" s="25" t="s">
        <v>37</v>
      </c>
      <c r="C9" s="39">
        <f aca="true" t="shared" si="0" ref="C9:C14">774*0.05*0.05</f>
        <v>1.9350000000000003</v>
      </c>
      <c r="D9" s="22" t="s">
        <v>43</v>
      </c>
      <c r="E9" s="40" t="s">
        <v>3118</v>
      </c>
    </row>
    <row r="10" spans="1:5" s="1" customFormat="1" ht="19.5" customHeight="1">
      <c r="A10" s="22"/>
      <c r="B10" s="25" t="s">
        <v>38</v>
      </c>
      <c r="C10" s="39">
        <f t="shared" si="0"/>
        <v>1.9350000000000003</v>
      </c>
      <c r="D10" s="22" t="s">
        <v>43</v>
      </c>
      <c r="E10" s="40" t="s">
        <v>3119</v>
      </c>
    </row>
    <row r="11" spans="1:5" s="1" customFormat="1" ht="19.5" customHeight="1">
      <c r="A11" s="22"/>
      <c r="B11" s="25" t="s">
        <v>39</v>
      </c>
      <c r="C11" s="39">
        <f t="shared" si="0"/>
        <v>1.9350000000000003</v>
      </c>
      <c r="D11" s="22" t="s">
        <v>43</v>
      </c>
      <c r="E11" s="40" t="s">
        <v>3119</v>
      </c>
    </row>
    <row r="12" spans="1:5" s="1" customFormat="1" ht="19.5" customHeight="1">
      <c r="A12" s="22"/>
      <c r="B12" s="25" t="s">
        <v>40</v>
      </c>
      <c r="C12" s="39">
        <f t="shared" si="0"/>
        <v>1.9350000000000003</v>
      </c>
      <c r="D12" s="22" t="s">
        <v>43</v>
      </c>
      <c r="E12" s="40" t="s">
        <v>108</v>
      </c>
    </row>
    <row r="13" spans="1:5" s="1" customFormat="1" ht="19.5" customHeight="1">
      <c r="A13" s="22"/>
      <c r="B13" s="25" t="s">
        <v>41</v>
      </c>
      <c r="C13" s="39">
        <f t="shared" si="0"/>
        <v>1.9350000000000003</v>
      </c>
      <c r="D13" s="22" t="s">
        <v>43</v>
      </c>
      <c r="E13" s="40" t="s">
        <v>108</v>
      </c>
    </row>
    <row r="14" spans="1:5" s="1" customFormat="1" ht="19.5" customHeight="1">
      <c r="A14" s="22"/>
      <c r="B14" s="25" t="s">
        <v>42</v>
      </c>
      <c r="C14" s="39">
        <f t="shared" si="0"/>
        <v>1.9350000000000003</v>
      </c>
      <c r="D14" s="22" t="s">
        <v>43</v>
      </c>
      <c r="E14" s="1" t="s">
        <v>3115</v>
      </c>
    </row>
    <row r="15" spans="1:5" s="1" customFormat="1" ht="19.5" customHeight="1">
      <c r="A15" s="22"/>
      <c r="B15" s="25"/>
      <c r="C15" s="26"/>
      <c r="D15" s="22"/>
      <c r="E15" s="22"/>
    </row>
    <row r="16" spans="1:5" ht="12.75">
      <c r="A16" s="32"/>
      <c r="B16" s="32"/>
      <c r="C16" s="32"/>
      <c r="D16" s="32"/>
      <c r="E16" s="32"/>
    </row>
    <row r="17" spans="1:5" s="7" customFormat="1" ht="20.25">
      <c r="A17" s="29" t="s">
        <v>5</v>
      </c>
      <c r="B17" s="30"/>
      <c r="C17" s="30"/>
      <c r="D17" s="8"/>
      <c r="E17" s="28"/>
    </row>
    <row r="18" spans="1:5" s="7" customFormat="1" ht="15.75">
      <c r="A18" s="31"/>
      <c r="B18" s="28"/>
      <c r="C18" s="28"/>
      <c r="D18" s="8"/>
      <c r="E18" s="28"/>
    </row>
    <row r="19" spans="1:5" s="7" customFormat="1" ht="15.75" customHeight="1">
      <c r="A19" s="31" t="s">
        <v>6</v>
      </c>
      <c r="B19" s="28"/>
      <c r="C19" s="28"/>
      <c r="D19" s="8"/>
      <c r="E19" s="28"/>
    </row>
    <row r="20" spans="1:5" s="7" customFormat="1" ht="26.25" customHeight="1">
      <c r="A20" s="31"/>
      <c r="B20" s="28"/>
      <c r="C20" s="28"/>
      <c r="D20" s="8"/>
      <c r="E20" s="28"/>
    </row>
    <row r="21" spans="1:5" s="7" customFormat="1" ht="15.75">
      <c r="A21" s="31"/>
      <c r="B21" s="28"/>
      <c r="C21" s="28"/>
      <c r="D21" s="8"/>
      <c r="E21" s="28"/>
    </row>
    <row r="22" spans="1:5" s="7" customFormat="1" ht="15.75">
      <c r="A22" s="31" t="s">
        <v>8</v>
      </c>
      <c r="B22" s="28"/>
      <c r="C22" s="28"/>
      <c r="D22" s="8"/>
      <c r="E22" s="28"/>
    </row>
    <row r="23" spans="1:5" s="7" customFormat="1" ht="15.75">
      <c r="A23" s="31" t="s">
        <v>12</v>
      </c>
      <c r="B23" s="28"/>
      <c r="C23" s="28"/>
      <c r="D23" s="8"/>
      <c r="E23" s="28"/>
    </row>
    <row r="24" spans="1:5" s="7" customFormat="1" ht="15.75">
      <c r="A24" s="31" t="s">
        <v>11</v>
      </c>
      <c r="B24" s="28"/>
      <c r="C24" s="28"/>
      <c r="D24" s="8"/>
      <c r="E24" s="28"/>
    </row>
    <row r="25" spans="1:5" s="7" customFormat="1" ht="15.75">
      <c r="A25" s="53" t="s">
        <v>9</v>
      </c>
      <c r="B25" s="54"/>
      <c r="C25" s="28"/>
      <c r="D25" s="8"/>
      <c r="E25" s="28"/>
    </row>
  </sheetData>
  <sheetProtection/>
  <mergeCells count="2">
    <mergeCell ref="A25:B25"/>
    <mergeCell ref="A1:E1"/>
  </mergeCells>
  <hyperlinks>
    <hyperlink ref="A25" r:id="rId1" display="http://Kurt-Rankl.d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6.00390625" style="0" bestFit="1" customWidth="1"/>
    <col min="2" max="2" width="3.8515625" style="0" bestFit="1" customWidth="1"/>
    <col min="3" max="3" width="25.421875" style="0" bestFit="1" customWidth="1"/>
    <col min="4" max="7" width="10.421875" style="0" customWidth="1"/>
  </cols>
  <sheetData>
    <row r="1" spans="1:7" ht="18">
      <c r="A1" s="36"/>
      <c r="B1" s="57" t="s">
        <v>82</v>
      </c>
      <c r="C1" s="57"/>
      <c r="D1" s="57"/>
      <c r="E1" s="57"/>
      <c r="F1" s="57"/>
      <c r="G1" s="57"/>
    </row>
    <row r="2" spans="1:7" ht="15">
      <c r="A2" s="36"/>
      <c r="B2" s="36"/>
      <c r="C2" s="34"/>
      <c r="D2" s="36"/>
      <c r="E2" s="36"/>
      <c r="F2" s="36"/>
      <c r="G2" s="36"/>
    </row>
    <row r="3" spans="1:7" ht="15">
      <c r="A3" s="36" t="s">
        <v>83</v>
      </c>
      <c r="B3" s="36" t="s">
        <v>84</v>
      </c>
      <c r="C3" s="34" t="s">
        <v>85</v>
      </c>
      <c r="D3" s="36" t="s">
        <v>51</v>
      </c>
      <c r="E3" s="36" t="s">
        <v>53</v>
      </c>
      <c r="F3" s="36" t="s">
        <v>86</v>
      </c>
      <c r="G3" s="36" t="s">
        <v>87</v>
      </c>
    </row>
    <row r="4" spans="1:7" ht="15">
      <c r="A4" s="36">
        <v>1</v>
      </c>
      <c r="B4" s="36">
        <v>1</v>
      </c>
      <c r="C4" s="34" t="s">
        <v>64</v>
      </c>
      <c r="D4" s="36">
        <v>112005</v>
      </c>
      <c r="E4" s="36">
        <v>15</v>
      </c>
      <c r="F4" s="36">
        <v>1456.11</v>
      </c>
      <c r="G4" s="36">
        <v>3159</v>
      </c>
    </row>
    <row r="5" spans="1:7" ht="15">
      <c r="A5" s="36">
        <v>2</v>
      </c>
      <c r="B5" s="36">
        <v>1</v>
      </c>
      <c r="C5" s="34" t="s">
        <v>57</v>
      </c>
      <c r="D5" s="36">
        <v>217003</v>
      </c>
      <c r="E5" s="36">
        <v>15</v>
      </c>
      <c r="F5" s="36">
        <v>1208.11</v>
      </c>
      <c r="G5" s="36">
        <v>3180</v>
      </c>
    </row>
    <row r="6" spans="1:7" ht="15">
      <c r="A6" s="36">
        <v>3</v>
      </c>
      <c r="B6" s="36">
        <v>2</v>
      </c>
      <c r="C6" s="34" t="s">
        <v>32</v>
      </c>
      <c r="D6" s="36">
        <v>215002</v>
      </c>
      <c r="E6" s="36">
        <v>15</v>
      </c>
      <c r="F6" s="36">
        <v>1175.13</v>
      </c>
      <c r="G6" s="36">
        <v>3180</v>
      </c>
    </row>
    <row r="7" spans="1:7" ht="15">
      <c r="A7" s="36">
        <v>4</v>
      </c>
      <c r="B7" s="36">
        <v>1</v>
      </c>
      <c r="C7" s="34" t="s">
        <v>76</v>
      </c>
      <c r="D7" s="36">
        <v>310003</v>
      </c>
      <c r="E7" s="36">
        <v>15</v>
      </c>
      <c r="F7" s="36">
        <v>1124.16</v>
      </c>
      <c r="G7" s="36">
        <v>2589</v>
      </c>
    </row>
    <row r="8" spans="1:7" ht="15">
      <c r="A8" s="36">
        <v>5</v>
      </c>
      <c r="B8" s="36">
        <v>2</v>
      </c>
      <c r="C8" s="34" t="s">
        <v>77</v>
      </c>
      <c r="D8" s="36">
        <v>307001</v>
      </c>
      <c r="E8" s="36">
        <v>15</v>
      </c>
      <c r="F8" s="36">
        <v>1079.83</v>
      </c>
      <c r="G8" s="36">
        <v>2589</v>
      </c>
    </row>
    <row r="9" spans="1:7" ht="15">
      <c r="A9" s="36">
        <v>6</v>
      </c>
      <c r="B9" s="36">
        <v>3</v>
      </c>
      <c r="C9" s="34" t="s">
        <v>68</v>
      </c>
      <c r="D9" s="36">
        <v>304002</v>
      </c>
      <c r="E9" s="36">
        <v>15</v>
      </c>
      <c r="F9" s="36">
        <v>1077.64</v>
      </c>
      <c r="G9" s="36">
        <v>2589</v>
      </c>
    </row>
    <row r="10" spans="1:7" ht="15">
      <c r="A10" s="36">
        <v>7</v>
      </c>
      <c r="B10" s="36">
        <v>4</v>
      </c>
      <c r="C10" s="34" t="s">
        <v>78</v>
      </c>
      <c r="D10" s="36">
        <v>322007</v>
      </c>
      <c r="E10" s="36">
        <v>15</v>
      </c>
      <c r="F10" s="36">
        <v>1062.88</v>
      </c>
      <c r="G10" s="36">
        <v>2589</v>
      </c>
    </row>
    <row r="11" spans="1:7" ht="15">
      <c r="A11" s="36">
        <v>8</v>
      </c>
      <c r="B11" s="36">
        <v>5</v>
      </c>
      <c r="C11" s="34" t="s">
        <v>79</v>
      </c>
      <c r="D11" s="36">
        <v>304005</v>
      </c>
      <c r="E11" s="36">
        <v>15</v>
      </c>
      <c r="F11" s="36">
        <v>1049.74</v>
      </c>
      <c r="G11" s="36">
        <v>2589</v>
      </c>
    </row>
    <row r="12" spans="1:7" ht="15">
      <c r="A12" s="36">
        <v>9</v>
      </c>
      <c r="B12" s="36">
        <v>6</v>
      </c>
      <c r="C12" s="34" t="s">
        <v>45</v>
      </c>
      <c r="D12" s="36">
        <v>313005</v>
      </c>
      <c r="E12" s="36">
        <v>15</v>
      </c>
      <c r="F12" s="36">
        <v>999.85</v>
      </c>
      <c r="G12" s="36">
        <v>2589</v>
      </c>
    </row>
    <row r="13" spans="1:7" ht="15">
      <c r="A13" s="36">
        <v>10</v>
      </c>
      <c r="B13" s="36">
        <v>7</v>
      </c>
      <c r="C13" s="34" t="s">
        <v>80</v>
      </c>
      <c r="D13" s="36">
        <v>307008</v>
      </c>
      <c r="E13" s="36">
        <v>15</v>
      </c>
      <c r="F13" s="36">
        <v>919.7</v>
      </c>
      <c r="G13" s="36">
        <v>2589</v>
      </c>
    </row>
    <row r="14" spans="1:7" ht="15">
      <c r="A14" s="36">
        <v>11</v>
      </c>
      <c r="B14" s="36">
        <v>3</v>
      </c>
      <c r="C14" s="34" t="s">
        <v>88</v>
      </c>
      <c r="D14" s="36">
        <v>217009</v>
      </c>
      <c r="E14" s="36">
        <v>15</v>
      </c>
      <c r="F14" s="36">
        <v>911.02</v>
      </c>
      <c r="G14" s="36">
        <v>3180</v>
      </c>
    </row>
    <row r="15" spans="1:7" ht="15">
      <c r="A15" s="36">
        <v>12</v>
      </c>
      <c r="B15" s="36">
        <v>8</v>
      </c>
      <c r="C15" s="34" t="s">
        <v>89</v>
      </c>
      <c r="D15" s="36">
        <v>306002</v>
      </c>
      <c r="E15" s="36">
        <v>15</v>
      </c>
      <c r="F15" s="36">
        <v>853.09</v>
      </c>
      <c r="G15" s="36">
        <v>2589</v>
      </c>
    </row>
    <row r="16" spans="1:7" ht="15">
      <c r="A16" s="36">
        <v>13</v>
      </c>
      <c r="B16" s="36">
        <v>9</v>
      </c>
      <c r="C16" s="34" t="s">
        <v>90</v>
      </c>
      <c r="D16" s="36">
        <v>304007</v>
      </c>
      <c r="E16" s="36">
        <v>15</v>
      </c>
      <c r="F16" s="36">
        <v>716.52</v>
      </c>
      <c r="G16" s="36">
        <v>2589</v>
      </c>
    </row>
    <row r="17" spans="1:7" ht="15">
      <c r="A17" s="36">
        <v>14</v>
      </c>
      <c r="B17" s="36">
        <v>10</v>
      </c>
      <c r="C17" s="34" t="s">
        <v>31</v>
      </c>
      <c r="D17" s="36">
        <v>313001</v>
      </c>
      <c r="E17" s="36">
        <v>14</v>
      </c>
      <c r="F17" s="36">
        <v>1105.69</v>
      </c>
      <c r="G17" s="36">
        <v>2353</v>
      </c>
    </row>
    <row r="18" spans="1:7" ht="15">
      <c r="A18" s="36">
        <v>15</v>
      </c>
      <c r="B18" s="36">
        <v>2</v>
      </c>
      <c r="C18" s="34" t="s">
        <v>61</v>
      </c>
      <c r="D18" s="36">
        <v>112001</v>
      </c>
      <c r="E18" s="36">
        <v>14</v>
      </c>
      <c r="F18" s="36">
        <v>1100.48</v>
      </c>
      <c r="G18" s="36">
        <v>2913</v>
      </c>
    </row>
    <row r="19" spans="1:7" ht="15">
      <c r="A19" s="36">
        <v>16</v>
      </c>
      <c r="B19" s="36">
        <v>4</v>
      </c>
      <c r="C19" s="34" t="s">
        <v>73</v>
      </c>
      <c r="D19" s="36">
        <v>224001</v>
      </c>
      <c r="E19" s="36">
        <v>14</v>
      </c>
      <c r="F19" s="36">
        <v>1098.55</v>
      </c>
      <c r="G19" s="36">
        <v>2855</v>
      </c>
    </row>
    <row r="20" spans="1:7" ht="15">
      <c r="A20" s="36">
        <v>17</v>
      </c>
      <c r="B20" s="36">
        <v>5</v>
      </c>
      <c r="C20" s="34" t="s">
        <v>47</v>
      </c>
      <c r="D20" s="36">
        <v>216007</v>
      </c>
      <c r="E20" s="36">
        <v>14</v>
      </c>
      <c r="F20" s="36">
        <v>902.7</v>
      </c>
      <c r="G20" s="36">
        <v>2923</v>
      </c>
    </row>
    <row r="21" spans="1:7" ht="15">
      <c r="A21" s="36">
        <v>18</v>
      </c>
      <c r="B21" s="36">
        <v>11</v>
      </c>
      <c r="C21" s="34" t="s">
        <v>92</v>
      </c>
      <c r="D21" s="36">
        <v>310004</v>
      </c>
      <c r="E21" s="36">
        <v>14</v>
      </c>
      <c r="F21" s="36">
        <v>878.69</v>
      </c>
      <c r="G21" s="36">
        <v>2353</v>
      </c>
    </row>
    <row r="22" spans="1:7" ht="15">
      <c r="A22" s="36">
        <v>19</v>
      </c>
      <c r="B22" s="36">
        <v>12</v>
      </c>
      <c r="C22" s="34" t="s">
        <v>91</v>
      </c>
      <c r="D22" s="36">
        <v>314001</v>
      </c>
      <c r="E22" s="36">
        <v>14</v>
      </c>
      <c r="F22" s="36">
        <v>854.98</v>
      </c>
      <c r="G22" s="36">
        <v>2387</v>
      </c>
    </row>
    <row r="23" spans="1:7" ht="15">
      <c r="A23" s="36">
        <v>20</v>
      </c>
      <c r="B23" s="36">
        <v>13</v>
      </c>
      <c r="C23" s="34" t="s">
        <v>93</v>
      </c>
      <c r="D23" s="36">
        <v>302002</v>
      </c>
      <c r="E23" s="36">
        <v>14</v>
      </c>
      <c r="F23" s="36">
        <v>591.25</v>
      </c>
      <c r="G23" s="36">
        <v>2387</v>
      </c>
    </row>
    <row r="24" spans="1:7" ht="15">
      <c r="A24" s="36">
        <v>21</v>
      </c>
      <c r="B24" s="36">
        <v>14</v>
      </c>
      <c r="C24" s="34" t="s">
        <v>69</v>
      </c>
      <c r="D24" s="36">
        <v>314007</v>
      </c>
      <c r="E24" s="36">
        <v>13</v>
      </c>
      <c r="F24" s="36">
        <v>1117.4</v>
      </c>
      <c r="G24" s="36">
        <v>2303</v>
      </c>
    </row>
    <row r="25" spans="1:7" ht="15">
      <c r="A25" s="36">
        <v>22</v>
      </c>
      <c r="B25" s="36">
        <v>3</v>
      </c>
      <c r="C25" s="34" t="s">
        <v>63</v>
      </c>
      <c r="D25" s="36">
        <v>112007</v>
      </c>
      <c r="E25" s="36">
        <v>13</v>
      </c>
      <c r="F25" s="36">
        <v>1044.31</v>
      </c>
      <c r="G25" s="36">
        <v>2680</v>
      </c>
    </row>
    <row r="26" spans="1:7" ht="15">
      <c r="A26" s="36">
        <v>23</v>
      </c>
      <c r="B26" s="36">
        <v>15</v>
      </c>
      <c r="C26" s="34" t="s">
        <v>94</v>
      </c>
      <c r="D26" s="36">
        <v>318002</v>
      </c>
      <c r="E26" s="36">
        <v>13</v>
      </c>
      <c r="F26" s="36">
        <v>1027.96</v>
      </c>
      <c r="G26" s="36">
        <v>2248</v>
      </c>
    </row>
    <row r="27" spans="1:7" ht="15">
      <c r="A27" s="36">
        <v>24</v>
      </c>
      <c r="B27" s="36">
        <v>16</v>
      </c>
      <c r="C27" s="34" t="s">
        <v>70</v>
      </c>
      <c r="D27" s="36">
        <v>311003</v>
      </c>
      <c r="E27" s="36">
        <v>13</v>
      </c>
      <c r="F27" s="36">
        <v>872.16</v>
      </c>
      <c r="G27" s="36">
        <v>2214</v>
      </c>
    </row>
    <row r="28" spans="1:7" ht="15">
      <c r="A28" s="36">
        <v>25</v>
      </c>
      <c r="B28" s="36">
        <v>4</v>
      </c>
      <c r="C28" s="34" t="s">
        <v>67</v>
      </c>
      <c r="D28" s="36">
        <v>111001</v>
      </c>
      <c r="E28" s="36">
        <v>13</v>
      </c>
      <c r="F28" s="36">
        <v>822.93</v>
      </c>
      <c r="G28" s="36">
        <v>2599</v>
      </c>
    </row>
    <row r="29" spans="1:7" ht="15">
      <c r="A29" s="36">
        <v>26</v>
      </c>
      <c r="B29" s="36">
        <v>17</v>
      </c>
      <c r="C29" s="34" t="s">
        <v>95</v>
      </c>
      <c r="D29" s="36">
        <v>322001</v>
      </c>
      <c r="E29" s="36">
        <v>13</v>
      </c>
      <c r="F29" s="36">
        <v>802.01</v>
      </c>
      <c r="G29" s="36">
        <v>2181</v>
      </c>
    </row>
    <row r="30" spans="1:7" ht="15">
      <c r="A30" s="36">
        <v>27</v>
      </c>
      <c r="B30" s="36">
        <v>18</v>
      </c>
      <c r="C30" s="34" t="s">
        <v>96</v>
      </c>
      <c r="D30" s="36">
        <v>319001</v>
      </c>
      <c r="E30" s="36">
        <v>13</v>
      </c>
      <c r="F30" s="36">
        <v>723.3</v>
      </c>
      <c r="G30" s="36">
        <v>2336</v>
      </c>
    </row>
    <row r="31" spans="1:7" ht="15">
      <c r="A31" s="36">
        <v>28</v>
      </c>
      <c r="B31" s="36">
        <v>6</v>
      </c>
      <c r="C31" s="34" t="s">
        <v>97</v>
      </c>
      <c r="D31" s="36">
        <v>216009</v>
      </c>
      <c r="E31" s="36">
        <v>13</v>
      </c>
      <c r="F31" s="36">
        <v>689.73</v>
      </c>
      <c r="G31" s="36">
        <v>2735</v>
      </c>
    </row>
    <row r="32" spans="1:7" ht="15">
      <c r="A32" s="36">
        <v>29</v>
      </c>
      <c r="B32" s="36">
        <v>7</v>
      </c>
      <c r="C32" s="34" t="s">
        <v>98</v>
      </c>
      <c r="D32" s="36">
        <v>215003</v>
      </c>
      <c r="E32" s="36">
        <v>13</v>
      </c>
      <c r="F32" s="36">
        <v>682.48</v>
      </c>
      <c r="G32" s="36">
        <v>2598</v>
      </c>
    </row>
    <row r="33" spans="1:7" ht="15">
      <c r="A33" s="36">
        <v>30</v>
      </c>
      <c r="B33" s="36">
        <v>5</v>
      </c>
      <c r="C33" s="34" t="s">
        <v>81</v>
      </c>
      <c r="D33" s="36">
        <v>102001</v>
      </c>
      <c r="E33" s="36">
        <v>13</v>
      </c>
      <c r="F33" s="36">
        <v>555.35</v>
      </c>
      <c r="G33" s="36">
        <v>2713</v>
      </c>
    </row>
    <row r="34" spans="1:7" ht="15">
      <c r="A34" s="36">
        <v>31</v>
      </c>
      <c r="B34" s="36">
        <v>19</v>
      </c>
      <c r="C34" s="34" t="s">
        <v>99</v>
      </c>
      <c r="D34" s="36">
        <v>306003</v>
      </c>
      <c r="E34" s="36">
        <v>12</v>
      </c>
      <c r="F34" s="36">
        <v>779.32</v>
      </c>
      <c r="G34" s="36">
        <v>2131</v>
      </c>
    </row>
    <row r="35" spans="1:7" ht="15">
      <c r="A35" s="36">
        <v>32</v>
      </c>
      <c r="B35" s="36">
        <v>20</v>
      </c>
      <c r="C35" s="34" t="s">
        <v>62</v>
      </c>
      <c r="D35" s="36">
        <v>305015</v>
      </c>
      <c r="E35" s="36">
        <v>12</v>
      </c>
      <c r="F35" s="36">
        <v>766.54</v>
      </c>
      <c r="G35" s="36">
        <v>2075</v>
      </c>
    </row>
    <row r="36" spans="1:7" ht="15">
      <c r="A36" s="36">
        <v>33</v>
      </c>
      <c r="B36" s="36">
        <v>8</v>
      </c>
      <c r="C36" s="34" t="s">
        <v>100</v>
      </c>
      <c r="D36" s="36">
        <v>206005</v>
      </c>
      <c r="E36" s="36">
        <v>12</v>
      </c>
      <c r="F36" s="36">
        <v>758.65</v>
      </c>
      <c r="G36" s="36">
        <v>2205</v>
      </c>
    </row>
    <row r="37" spans="1:7" ht="15">
      <c r="A37" s="36">
        <v>34</v>
      </c>
      <c r="B37" s="36">
        <v>6</v>
      </c>
      <c r="C37" s="34" t="s">
        <v>101</v>
      </c>
      <c r="D37" s="36">
        <v>101001</v>
      </c>
      <c r="E37" s="36">
        <v>12</v>
      </c>
      <c r="F37" s="36">
        <v>711.15</v>
      </c>
      <c r="G37" s="36">
        <v>2331</v>
      </c>
    </row>
    <row r="38" spans="1:7" ht="15">
      <c r="A38" s="36">
        <v>35</v>
      </c>
      <c r="B38" s="36">
        <v>7</v>
      </c>
      <c r="C38" s="34" t="s">
        <v>102</v>
      </c>
      <c r="D38" s="36">
        <v>103006</v>
      </c>
      <c r="E38" s="36">
        <v>12</v>
      </c>
      <c r="F38" s="36">
        <v>664.17</v>
      </c>
      <c r="G38" s="36">
        <v>2331</v>
      </c>
    </row>
    <row r="39" spans="1:7" ht="15">
      <c r="A39" s="36">
        <v>36</v>
      </c>
      <c r="B39" s="36">
        <v>9</v>
      </c>
      <c r="C39" s="34" t="s">
        <v>66</v>
      </c>
      <c r="D39" s="36">
        <v>202004</v>
      </c>
      <c r="E39" s="36">
        <v>12</v>
      </c>
      <c r="F39" s="36">
        <v>627.68</v>
      </c>
      <c r="G39" s="36">
        <v>2588</v>
      </c>
    </row>
    <row r="40" spans="1:7" ht="15">
      <c r="A40" s="36">
        <v>37</v>
      </c>
      <c r="B40" s="36">
        <v>8</v>
      </c>
      <c r="C40" s="34" t="s">
        <v>103</v>
      </c>
      <c r="D40" s="36">
        <v>106001</v>
      </c>
      <c r="E40" s="36">
        <v>12</v>
      </c>
      <c r="F40" s="36">
        <v>610.75</v>
      </c>
      <c r="G40" s="36">
        <v>2217</v>
      </c>
    </row>
    <row r="41" spans="1:7" ht="15">
      <c r="A41" s="36">
        <v>38</v>
      </c>
      <c r="B41" s="36">
        <v>10</v>
      </c>
      <c r="C41" s="34" t="s">
        <v>104</v>
      </c>
      <c r="D41" s="36">
        <v>219011</v>
      </c>
      <c r="E41" s="36">
        <v>12</v>
      </c>
      <c r="F41" s="36">
        <v>565.04</v>
      </c>
      <c r="G41" s="36">
        <v>2524</v>
      </c>
    </row>
    <row r="42" spans="1:7" ht="15">
      <c r="A42" s="36">
        <v>39</v>
      </c>
      <c r="B42" s="36">
        <v>11</v>
      </c>
      <c r="C42" s="34" t="s">
        <v>105</v>
      </c>
      <c r="D42" s="36">
        <v>215004</v>
      </c>
      <c r="E42" s="36">
        <v>12</v>
      </c>
      <c r="F42" s="36">
        <v>561.93</v>
      </c>
      <c r="G42" s="36">
        <v>2273</v>
      </c>
    </row>
    <row r="43" spans="1:7" ht="15">
      <c r="A43" s="36">
        <v>40</v>
      </c>
      <c r="B43" s="36">
        <v>9</v>
      </c>
      <c r="C43" s="34" t="s">
        <v>106</v>
      </c>
      <c r="D43" s="36">
        <v>116008</v>
      </c>
      <c r="E43" s="36">
        <v>12</v>
      </c>
      <c r="F43" s="36">
        <v>551.44</v>
      </c>
      <c r="G43" s="36">
        <v>2664</v>
      </c>
    </row>
    <row r="44" spans="1:7" ht="15">
      <c r="A44" s="36">
        <v>41</v>
      </c>
      <c r="B44" s="36">
        <v>10</v>
      </c>
      <c r="C44" s="34" t="s">
        <v>107</v>
      </c>
      <c r="D44" s="36">
        <v>116004</v>
      </c>
      <c r="E44" s="36">
        <v>12</v>
      </c>
      <c r="F44" s="36">
        <v>551.25</v>
      </c>
      <c r="G44" s="36">
        <v>2589</v>
      </c>
    </row>
    <row r="45" spans="1:7" ht="15">
      <c r="A45" s="36">
        <v>42</v>
      </c>
      <c r="B45" s="36">
        <v>12</v>
      </c>
      <c r="C45" s="34" t="s">
        <v>108</v>
      </c>
      <c r="D45" s="36">
        <v>216002</v>
      </c>
      <c r="E45" s="36">
        <v>12</v>
      </c>
      <c r="F45" s="36">
        <v>547.74</v>
      </c>
      <c r="G45" s="36">
        <v>2702</v>
      </c>
    </row>
    <row r="46" spans="1:7" ht="15">
      <c r="A46" s="36">
        <v>43</v>
      </c>
      <c r="B46" s="36">
        <v>13</v>
      </c>
      <c r="C46" s="34" t="s">
        <v>109</v>
      </c>
      <c r="D46" s="36">
        <v>202005</v>
      </c>
      <c r="E46" s="36">
        <v>12</v>
      </c>
      <c r="F46" s="36">
        <v>502.1</v>
      </c>
      <c r="G46" s="36">
        <v>2629</v>
      </c>
    </row>
    <row r="47" spans="1:7" ht="15">
      <c r="A47" s="36">
        <v>44</v>
      </c>
      <c r="B47" s="36">
        <v>11</v>
      </c>
      <c r="C47" s="34" t="s">
        <v>65</v>
      </c>
      <c r="D47" s="36">
        <v>103002</v>
      </c>
      <c r="E47" s="36">
        <v>12</v>
      </c>
      <c r="F47" s="36">
        <v>482.48</v>
      </c>
      <c r="G47" s="36">
        <v>2445</v>
      </c>
    </row>
    <row r="48" spans="1:7" ht="15">
      <c r="A48" s="36">
        <v>45</v>
      </c>
      <c r="B48" s="36">
        <v>12</v>
      </c>
      <c r="C48" s="34" t="s">
        <v>110</v>
      </c>
      <c r="D48" s="36">
        <v>110003</v>
      </c>
      <c r="E48" s="36">
        <v>12</v>
      </c>
      <c r="F48" s="36">
        <v>422.75</v>
      </c>
      <c r="G48" s="36">
        <v>2421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:C7"/>
    </sheetView>
  </sheetViews>
  <sheetFormatPr defaultColWidth="11.421875" defaultRowHeight="19.5" customHeight="1"/>
  <cols>
    <col min="1" max="1" width="27.00390625" style="28" customWidth="1"/>
    <col min="2" max="3" width="11.421875" style="8" customWidth="1"/>
    <col min="4" max="16384" width="11.421875" style="28" customWidth="1"/>
  </cols>
  <sheetData>
    <row r="1" spans="1:3" ht="19.5" customHeight="1">
      <c r="A1" s="58"/>
      <c r="B1" s="58"/>
      <c r="C1" s="58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801"/>
  <sheetViews>
    <sheetView zoomScalePageLayoutView="0" workbookViewId="0" topLeftCell="A1611">
      <selection activeCell="H1634" sqref="H1634"/>
    </sheetView>
  </sheetViews>
  <sheetFormatPr defaultColWidth="11.421875" defaultRowHeight="12.75"/>
  <cols>
    <col min="1" max="1" width="5.28125" style="0" bestFit="1" customWidth="1"/>
    <col min="2" max="2" width="8.00390625" style="0" bestFit="1" customWidth="1"/>
    <col min="3" max="3" width="16.57421875" style="0" bestFit="1" customWidth="1"/>
    <col min="4" max="4" width="13.8515625" style="0" bestFit="1" customWidth="1"/>
    <col min="5" max="5" width="3.421875" style="21" bestFit="1" customWidth="1"/>
    <col min="6" max="6" width="9.421875" style="0" bestFit="1" customWidth="1"/>
    <col min="7" max="7" width="4.00390625" style="0" bestFit="1" customWidth="1"/>
    <col min="8" max="8" width="7.28125" style="21" customWidth="1"/>
    <col min="9" max="10" width="7.57421875" style="21" customWidth="1"/>
  </cols>
  <sheetData>
    <row r="1" spans="1:7" ht="12.75">
      <c r="A1" t="s">
        <v>50</v>
      </c>
      <c r="B1" t="s">
        <v>51</v>
      </c>
      <c r="C1" t="s">
        <v>52</v>
      </c>
      <c r="D1" t="s">
        <v>139</v>
      </c>
      <c r="E1" s="21" t="s">
        <v>53</v>
      </c>
      <c r="F1" t="s">
        <v>54</v>
      </c>
      <c r="G1" t="s">
        <v>55</v>
      </c>
    </row>
    <row r="2" spans="1:7" ht="12.75">
      <c r="A2">
        <v>360</v>
      </c>
      <c r="B2">
        <v>101001</v>
      </c>
      <c r="C2" t="s">
        <v>101</v>
      </c>
      <c r="D2" t="s">
        <v>1823</v>
      </c>
      <c r="E2" s="21">
        <v>2</v>
      </c>
      <c r="F2">
        <v>117.29</v>
      </c>
      <c r="G2">
        <v>289</v>
      </c>
    </row>
    <row r="3" spans="1:7" ht="12.75">
      <c r="A3">
        <v>625</v>
      </c>
      <c r="B3">
        <v>101001</v>
      </c>
      <c r="C3" t="s">
        <v>101</v>
      </c>
      <c r="D3" t="s">
        <v>2034</v>
      </c>
      <c r="E3" s="21">
        <v>1</v>
      </c>
      <c r="F3">
        <v>86.28</v>
      </c>
      <c r="G3">
        <v>128</v>
      </c>
    </row>
    <row r="4" spans="1:7" ht="12.75">
      <c r="A4">
        <v>100</v>
      </c>
      <c r="B4">
        <v>101001</v>
      </c>
      <c r="C4" t="s">
        <v>101</v>
      </c>
      <c r="D4" t="s">
        <v>675</v>
      </c>
      <c r="E4" s="21">
        <v>3</v>
      </c>
      <c r="F4">
        <v>227.58</v>
      </c>
      <c r="G4">
        <v>485</v>
      </c>
    </row>
    <row r="5" spans="1:7" ht="12.75">
      <c r="A5">
        <v>83</v>
      </c>
      <c r="B5">
        <v>101001</v>
      </c>
      <c r="C5" t="s">
        <v>101</v>
      </c>
      <c r="D5" t="s">
        <v>675</v>
      </c>
      <c r="E5" s="21">
        <v>1</v>
      </c>
      <c r="F5">
        <v>87.03</v>
      </c>
      <c r="G5">
        <v>320</v>
      </c>
    </row>
    <row r="6" spans="1:7" ht="12.75">
      <c r="A6">
        <v>462</v>
      </c>
      <c r="B6">
        <v>101001</v>
      </c>
      <c r="C6" t="s">
        <v>101</v>
      </c>
      <c r="D6" t="s">
        <v>665</v>
      </c>
      <c r="E6" s="21">
        <v>2</v>
      </c>
      <c r="F6">
        <v>79.93</v>
      </c>
      <c r="G6">
        <v>357</v>
      </c>
    </row>
    <row r="7" spans="1:7" ht="12.75">
      <c r="A7">
        <v>73</v>
      </c>
      <c r="B7">
        <v>101001</v>
      </c>
      <c r="C7" t="s">
        <v>101</v>
      </c>
      <c r="D7" t="s">
        <v>665</v>
      </c>
      <c r="E7" s="21">
        <v>1</v>
      </c>
      <c r="F7">
        <v>88.61</v>
      </c>
      <c r="G7">
        <v>320</v>
      </c>
    </row>
    <row r="8" spans="1:7" ht="12.75">
      <c r="A8">
        <v>387</v>
      </c>
      <c r="B8">
        <v>101001</v>
      </c>
      <c r="C8" t="s">
        <v>101</v>
      </c>
      <c r="D8" t="s">
        <v>1844</v>
      </c>
      <c r="E8" s="21">
        <v>2</v>
      </c>
      <c r="F8">
        <v>106.89</v>
      </c>
      <c r="G8">
        <v>289</v>
      </c>
    </row>
    <row r="9" spans="1:7" ht="12.75">
      <c r="A9">
        <v>733</v>
      </c>
      <c r="B9">
        <v>101001</v>
      </c>
      <c r="C9" t="s">
        <v>101</v>
      </c>
      <c r="D9" t="s">
        <v>2132</v>
      </c>
      <c r="E9" s="21">
        <v>1</v>
      </c>
      <c r="F9">
        <v>61.01</v>
      </c>
      <c r="G9">
        <v>128</v>
      </c>
    </row>
    <row r="10" spans="1:7" ht="12.75">
      <c r="A10">
        <v>692</v>
      </c>
      <c r="B10">
        <v>101001</v>
      </c>
      <c r="C10" t="s">
        <v>101</v>
      </c>
      <c r="D10" t="s">
        <v>2094</v>
      </c>
      <c r="E10" s="21">
        <v>1</v>
      </c>
      <c r="F10">
        <v>69.27</v>
      </c>
      <c r="G10">
        <v>196</v>
      </c>
    </row>
    <row r="11" spans="1:7" ht="12.75">
      <c r="A11">
        <v>115</v>
      </c>
      <c r="B11">
        <v>101001</v>
      </c>
      <c r="C11" t="s">
        <v>101</v>
      </c>
      <c r="D11" t="s">
        <v>1680</v>
      </c>
      <c r="E11" s="21">
        <v>3</v>
      </c>
      <c r="F11">
        <v>205.94</v>
      </c>
      <c r="G11">
        <v>607</v>
      </c>
    </row>
    <row r="12" spans="1:7" ht="12.75">
      <c r="A12">
        <v>454</v>
      </c>
      <c r="B12">
        <v>101001</v>
      </c>
      <c r="C12" t="s">
        <v>101</v>
      </c>
      <c r="D12" t="s">
        <v>1891</v>
      </c>
      <c r="E12" s="21">
        <v>2</v>
      </c>
      <c r="F12">
        <v>81.52</v>
      </c>
      <c r="G12">
        <v>324</v>
      </c>
    </row>
    <row r="13" spans="1:7" ht="12.75">
      <c r="A13">
        <v>70</v>
      </c>
      <c r="B13">
        <v>101001</v>
      </c>
      <c r="C13" t="s">
        <v>101</v>
      </c>
      <c r="D13" t="s">
        <v>909</v>
      </c>
      <c r="E13" s="21">
        <v>4</v>
      </c>
      <c r="F13">
        <v>178.79</v>
      </c>
      <c r="G13">
        <v>735</v>
      </c>
    </row>
    <row r="14" spans="1:7" ht="12.75">
      <c r="A14">
        <v>361</v>
      </c>
      <c r="B14">
        <v>101001</v>
      </c>
      <c r="C14" t="s">
        <v>101</v>
      </c>
      <c r="D14" t="s">
        <v>909</v>
      </c>
      <c r="E14" s="21">
        <v>1</v>
      </c>
      <c r="F14">
        <v>43.04</v>
      </c>
      <c r="G14">
        <v>320</v>
      </c>
    </row>
    <row r="15" spans="1:7" ht="12.75">
      <c r="A15">
        <v>226</v>
      </c>
      <c r="B15">
        <v>101001</v>
      </c>
      <c r="C15" t="s">
        <v>101</v>
      </c>
      <c r="D15" t="s">
        <v>838</v>
      </c>
      <c r="E15" s="21">
        <v>3</v>
      </c>
      <c r="F15">
        <v>109.8</v>
      </c>
      <c r="G15">
        <v>574</v>
      </c>
    </row>
    <row r="16" spans="1:7" ht="12.75">
      <c r="A16">
        <v>276</v>
      </c>
      <c r="B16">
        <v>101001</v>
      </c>
      <c r="C16" t="s">
        <v>101</v>
      </c>
      <c r="D16" t="s">
        <v>838</v>
      </c>
      <c r="E16" s="21">
        <v>1</v>
      </c>
      <c r="F16">
        <v>56.49</v>
      </c>
      <c r="G16">
        <v>320</v>
      </c>
    </row>
    <row r="17" spans="1:7" ht="12.75">
      <c r="A17">
        <v>704</v>
      </c>
      <c r="B17">
        <v>101001</v>
      </c>
      <c r="C17" t="s">
        <v>101</v>
      </c>
      <c r="D17" t="s">
        <v>2105</v>
      </c>
      <c r="E17" s="21">
        <v>1</v>
      </c>
      <c r="F17">
        <v>67.08</v>
      </c>
      <c r="G17">
        <v>161</v>
      </c>
    </row>
    <row r="18" spans="1:7" ht="12.75">
      <c r="A18">
        <v>283</v>
      </c>
      <c r="B18">
        <v>101001</v>
      </c>
      <c r="C18" t="s">
        <v>101</v>
      </c>
      <c r="D18" t="s">
        <v>1778</v>
      </c>
      <c r="E18" s="21">
        <v>2</v>
      </c>
      <c r="F18">
        <v>165.64</v>
      </c>
      <c r="G18">
        <v>357</v>
      </c>
    </row>
    <row r="19" spans="1:7" ht="12.75">
      <c r="A19">
        <v>388</v>
      </c>
      <c r="B19">
        <v>101001</v>
      </c>
      <c r="C19" t="s">
        <v>101</v>
      </c>
      <c r="D19" t="s">
        <v>928</v>
      </c>
      <c r="E19" s="21">
        <v>1</v>
      </c>
      <c r="F19">
        <v>38.77</v>
      </c>
      <c r="G19">
        <v>320</v>
      </c>
    </row>
    <row r="20" spans="1:7" ht="12.75">
      <c r="A20">
        <v>732</v>
      </c>
      <c r="B20">
        <v>101001</v>
      </c>
      <c r="C20" t="s">
        <v>101</v>
      </c>
      <c r="D20" t="s">
        <v>928</v>
      </c>
      <c r="E20" s="21">
        <v>1</v>
      </c>
      <c r="F20">
        <v>61.08</v>
      </c>
      <c r="G20">
        <v>196</v>
      </c>
    </row>
    <row r="21" spans="1:7" ht="12.75">
      <c r="A21">
        <v>172</v>
      </c>
      <c r="B21">
        <v>101001</v>
      </c>
      <c r="C21" t="s">
        <v>101</v>
      </c>
      <c r="D21" t="s">
        <v>735</v>
      </c>
      <c r="E21" s="21">
        <v>3</v>
      </c>
      <c r="F21">
        <v>161.6</v>
      </c>
      <c r="G21">
        <v>574</v>
      </c>
    </row>
    <row r="22" spans="1:7" ht="12.75">
      <c r="A22">
        <v>155</v>
      </c>
      <c r="B22">
        <v>101001</v>
      </c>
      <c r="C22" t="s">
        <v>101</v>
      </c>
      <c r="D22" t="s">
        <v>735</v>
      </c>
      <c r="E22" s="21">
        <v>1</v>
      </c>
      <c r="F22">
        <v>75.63</v>
      </c>
      <c r="G22">
        <v>320</v>
      </c>
    </row>
    <row r="23" spans="1:7" ht="12.75">
      <c r="A23">
        <v>148</v>
      </c>
      <c r="B23">
        <v>101001</v>
      </c>
      <c r="C23" t="s">
        <v>101</v>
      </c>
      <c r="D23" t="s">
        <v>1013</v>
      </c>
      <c r="E23" s="21">
        <v>3</v>
      </c>
      <c r="F23">
        <v>179.6</v>
      </c>
      <c r="G23">
        <v>485</v>
      </c>
    </row>
    <row r="24" spans="1:7" ht="12.75">
      <c r="A24">
        <v>483</v>
      </c>
      <c r="B24">
        <v>101001</v>
      </c>
      <c r="C24" t="s">
        <v>101</v>
      </c>
      <c r="D24" t="s">
        <v>1013</v>
      </c>
      <c r="E24" s="21">
        <v>1</v>
      </c>
      <c r="F24">
        <v>23.73</v>
      </c>
      <c r="G24">
        <v>320</v>
      </c>
    </row>
    <row r="25" spans="1:7" ht="12.75">
      <c r="A25">
        <v>400</v>
      </c>
      <c r="B25">
        <v>101001</v>
      </c>
      <c r="C25" t="s">
        <v>101</v>
      </c>
      <c r="D25" t="s">
        <v>1854</v>
      </c>
      <c r="E25" s="21">
        <v>2</v>
      </c>
      <c r="F25">
        <v>104.36</v>
      </c>
      <c r="G25">
        <v>357</v>
      </c>
    </row>
    <row r="26" spans="1:7" ht="12.75">
      <c r="A26">
        <v>516</v>
      </c>
      <c r="B26">
        <v>101001</v>
      </c>
      <c r="C26" t="s">
        <v>101</v>
      </c>
      <c r="D26" t="s">
        <v>911</v>
      </c>
      <c r="E26" s="21">
        <v>2</v>
      </c>
      <c r="F26">
        <v>57.91</v>
      </c>
      <c r="G26">
        <v>411</v>
      </c>
    </row>
    <row r="27" spans="1:7" ht="12.75">
      <c r="A27">
        <v>365</v>
      </c>
      <c r="B27">
        <v>101001</v>
      </c>
      <c r="C27" t="s">
        <v>101</v>
      </c>
      <c r="D27" t="s">
        <v>911</v>
      </c>
      <c r="E27" s="21">
        <v>1</v>
      </c>
      <c r="F27">
        <v>42.41</v>
      </c>
      <c r="G27">
        <v>320</v>
      </c>
    </row>
    <row r="28" spans="1:7" ht="12.75">
      <c r="A28">
        <v>390</v>
      </c>
      <c r="B28">
        <v>101001</v>
      </c>
      <c r="C28" t="s">
        <v>101</v>
      </c>
      <c r="D28" t="s">
        <v>1846</v>
      </c>
      <c r="E28" s="21">
        <v>2</v>
      </c>
      <c r="F28">
        <v>105.83</v>
      </c>
      <c r="G28">
        <v>357</v>
      </c>
    </row>
    <row r="29" spans="1:7" ht="12.75">
      <c r="A29">
        <v>634</v>
      </c>
      <c r="B29">
        <v>101001</v>
      </c>
      <c r="C29" t="s">
        <v>101</v>
      </c>
      <c r="D29" t="s">
        <v>2042</v>
      </c>
      <c r="E29" s="21">
        <v>1</v>
      </c>
      <c r="F29">
        <v>82.31</v>
      </c>
      <c r="G29">
        <v>128</v>
      </c>
    </row>
    <row r="30" spans="1:13" ht="12.75">
      <c r="A30" s="41">
        <v>608</v>
      </c>
      <c r="B30" s="41">
        <v>101001</v>
      </c>
      <c r="C30" s="41" t="s">
        <v>101</v>
      </c>
      <c r="D30" s="41" t="s">
        <v>3058</v>
      </c>
      <c r="E30" s="41">
        <v>1</v>
      </c>
      <c r="F30" s="41">
        <v>3.96</v>
      </c>
      <c r="G30" s="41">
        <v>320</v>
      </c>
      <c r="H30" s="41">
        <v>608</v>
      </c>
      <c r="I30" s="41"/>
      <c r="J30" s="41"/>
      <c r="K30" s="41"/>
      <c r="L30" s="41"/>
      <c r="M30" s="41"/>
    </row>
    <row r="31" spans="1:7" ht="12.75">
      <c r="A31">
        <v>75</v>
      </c>
      <c r="B31">
        <v>101001</v>
      </c>
      <c r="C31" t="s">
        <v>101</v>
      </c>
      <c r="D31" t="s">
        <v>1668</v>
      </c>
      <c r="E31" s="21">
        <v>4</v>
      </c>
      <c r="F31">
        <v>165.29</v>
      </c>
      <c r="G31">
        <v>735</v>
      </c>
    </row>
    <row r="32" spans="1:7" ht="12.75">
      <c r="A32">
        <v>330</v>
      </c>
      <c r="B32">
        <v>101001</v>
      </c>
      <c r="C32" t="s">
        <v>101</v>
      </c>
      <c r="D32" t="s">
        <v>1799</v>
      </c>
      <c r="E32" s="21">
        <v>2</v>
      </c>
      <c r="F32">
        <v>132.04</v>
      </c>
      <c r="G32">
        <v>357</v>
      </c>
    </row>
    <row r="33" spans="1:7" ht="12.75">
      <c r="A33">
        <v>741</v>
      </c>
      <c r="B33">
        <v>101001</v>
      </c>
      <c r="C33" t="s">
        <v>101</v>
      </c>
      <c r="D33" t="s">
        <v>2139</v>
      </c>
      <c r="E33" s="21">
        <v>1</v>
      </c>
      <c r="F33">
        <v>59.75</v>
      </c>
      <c r="G33">
        <v>128</v>
      </c>
    </row>
    <row r="34" spans="1:13" ht="12.75">
      <c r="A34" s="41">
        <v>555</v>
      </c>
      <c r="B34" s="41">
        <v>101001</v>
      </c>
      <c r="C34" s="41" t="s">
        <v>101</v>
      </c>
      <c r="D34" s="41" t="s">
        <v>2139</v>
      </c>
      <c r="E34" s="41">
        <v>1</v>
      </c>
      <c r="F34" s="41">
        <v>12.34</v>
      </c>
      <c r="G34" s="41">
        <v>320</v>
      </c>
      <c r="H34" s="41">
        <v>555</v>
      </c>
      <c r="I34" s="41"/>
      <c r="J34" s="41"/>
      <c r="K34" s="41"/>
      <c r="L34" s="41"/>
      <c r="M34" s="41"/>
    </row>
    <row r="35" spans="1:13" ht="12.75">
      <c r="A35" s="41">
        <v>567</v>
      </c>
      <c r="B35" s="41">
        <v>101008</v>
      </c>
      <c r="C35" s="41" t="s">
        <v>126</v>
      </c>
      <c r="D35" s="41" t="s">
        <v>3050</v>
      </c>
      <c r="E35" s="41">
        <v>1</v>
      </c>
      <c r="F35" s="41">
        <v>10.44</v>
      </c>
      <c r="G35" s="41">
        <v>320</v>
      </c>
      <c r="H35" s="41">
        <v>567</v>
      </c>
      <c r="I35" s="41"/>
      <c r="J35" s="41"/>
      <c r="K35" s="41"/>
      <c r="L35" s="41"/>
      <c r="M35" s="41"/>
    </row>
    <row r="36" spans="1:7" ht="12.75">
      <c r="A36">
        <v>336</v>
      </c>
      <c r="B36">
        <v>101008</v>
      </c>
      <c r="C36" t="s">
        <v>126</v>
      </c>
      <c r="D36" t="s">
        <v>887</v>
      </c>
      <c r="E36" s="21">
        <v>2</v>
      </c>
      <c r="F36">
        <v>126.05</v>
      </c>
      <c r="G36">
        <v>357</v>
      </c>
    </row>
    <row r="37" spans="1:7" ht="12.75">
      <c r="A37">
        <v>336</v>
      </c>
      <c r="B37">
        <v>101008</v>
      </c>
      <c r="C37" t="s">
        <v>126</v>
      </c>
      <c r="D37" t="s">
        <v>887</v>
      </c>
      <c r="E37" s="21">
        <v>1</v>
      </c>
      <c r="F37">
        <v>46.99</v>
      </c>
      <c r="G37">
        <v>320</v>
      </c>
    </row>
    <row r="38" spans="1:7" ht="12.75">
      <c r="A38">
        <v>425</v>
      </c>
      <c r="B38">
        <v>101008</v>
      </c>
      <c r="C38" t="s">
        <v>126</v>
      </c>
      <c r="D38" t="s">
        <v>1011</v>
      </c>
      <c r="E38" s="21">
        <v>2</v>
      </c>
      <c r="F38">
        <v>94.09</v>
      </c>
      <c r="G38">
        <v>446</v>
      </c>
    </row>
    <row r="39" spans="1:7" ht="12.75">
      <c r="A39">
        <v>481</v>
      </c>
      <c r="B39">
        <v>101008</v>
      </c>
      <c r="C39" t="s">
        <v>126</v>
      </c>
      <c r="D39" t="s">
        <v>1011</v>
      </c>
      <c r="E39" s="21">
        <v>1</v>
      </c>
      <c r="F39">
        <v>24.05</v>
      </c>
      <c r="G39">
        <v>320</v>
      </c>
    </row>
    <row r="40" spans="1:7" ht="12.75">
      <c r="A40">
        <v>865</v>
      </c>
      <c r="B40">
        <v>101008</v>
      </c>
      <c r="C40" t="s">
        <v>126</v>
      </c>
      <c r="D40" t="s">
        <v>2245</v>
      </c>
      <c r="E40" s="21">
        <v>1</v>
      </c>
      <c r="F40">
        <v>37.3</v>
      </c>
      <c r="G40">
        <v>250</v>
      </c>
    </row>
    <row r="41" spans="1:7" ht="12.75">
      <c r="A41">
        <v>831</v>
      </c>
      <c r="B41">
        <v>101008</v>
      </c>
      <c r="C41" t="s">
        <v>126</v>
      </c>
      <c r="D41" t="s">
        <v>2215</v>
      </c>
      <c r="E41" s="21">
        <v>1</v>
      </c>
      <c r="F41">
        <v>42.75</v>
      </c>
      <c r="G41">
        <v>161</v>
      </c>
    </row>
    <row r="42" spans="1:7" ht="12.75">
      <c r="A42">
        <v>441</v>
      </c>
      <c r="B42">
        <v>101008</v>
      </c>
      <c r="C42" t="s">
        <v>126</v>
      </c>
      <c r="D42" t="s">
        <v>1881</v>
      </c>
      <c r="E42" s="21">
        <v>2</v>
      </c>
      <c r="F42">
        <v>87.37</v>
      </c>
      <c r="G42">
        <v>411</v>
      </c>
    </row>
    <row r="43" spans="1:7" ht="12.75">
      <c r="A43">
        <v>434</v>
      </c>
      <c r="B43">
        <v>101008</v>
      </c>
      <c r="C43" t="s">
        <v>126</v>
      </c>
      <c r="D43" t="s">
        <v>646</v>
      </c>
      <c r="E43" s="21">
        <v>2</v>
      </c>
      <c r="F43">
        <v>89.71</v>
      </c>
      <c r="G43">
        <v>446</v>
      </c>
    </row>
    <row r="44" spans="1:7" ht="12.75">
      <c r="A44">
        <v>49</v>
      </c>
      <c r="B44">
        <v>101008</v>
      </c>
      <c r="C44" t="s">
        <v>126</v>
      </c>
      <c r="D44" t="s">
        <v>646</v>
      </c>
      <c r="E44" s="21">
        <v>1</v>
      </c>
      <c r="F44">
        <v>92.41</v>
      </c>
      <c r="G44">
        <v>320</v>
      </c>
    </row>
    <row r="45" spans="1:7" ht="12.75">
      <c r="A45">
        <v>789</v>
      </c>
      <c r="B45">
        <v>101008</v>
      </c>
      <c r="C45" t="s">
        <v>126</v>
      </c>
      <c r="D45" t="s">
        <v>2180</v>
      </c>
      <c r="E45" s="21">
        <v>1</v>
      </c>
      <c r="F45">
        <v>51.52</v>
      </c>
      <c r="G45">
        <v>161</v>
      </c>
    </row>
    <row r="46" spans="1:7" ht="12.75">
      <c r="A46">
        <v>777</v>
      </c>
      <c r="B46">
        <v>101008</v>
      </c>
      <c r="C46" t="s">
        <v>126</v>
      </c>
      <c r="D46" t="s">
        <v>2171</v>
      </c>
      <c r="E46" s="21">
        <v>1</v>
      </c>
      <c r="F46">
        <v>53.67</v>
      </c>
      <c r="G46">
        <v>161</v>
      </c>
    </row>
    <row r="47" spans="1:7" ht="12.75">
      <c r="A47">
        <v>518</v>
      </c>
      <c r="B47">
        <v>101008</v>
      </c>
      <c r="C47" t="s">
        <v>126</v>
      </c>
      <c r="D47" t="s">
        <v>1944</v>
      </c>
      <c r="E47" s="21">
        <v>2</v>
      </c>
      <c r="F47">
        <v>57.57</v>
      </c>
      <c r="G47">
        <v>411</v>
      </c>
    </row>
    <row r="48" spans="1:7" ht="12.75">
      <c r="A48">
        <v>407</v>
      </c>
      <c r="B48">
        <v>101008</v>
      </c>
      <c r="C48" t="s">
        <v>126</v>
      </c>
      <c r="D48" t="s">
        <v>1859</v>
      </c>
      <c r="E48" s="21">
        <v>2</v>
      </c>
      <c r="F48">
        <v>102.9</v>
      </c>
      <c r="G48">
        <v>357</v>
      </c>
    </row>
    <row r="49" spans="1:7" ht="12.75">
      <c r="A49">
        <v>956</v>
      </c>
      <c r="B49">
        <v>101008</v>
      </c>
      <c r="C49" t="s">
        <v>126</v>
      </c>
      <c r="D49" t="s">
        <v>2330</v>
      </c>
      <c r="E49" s="21">
        <v>1</v>
      </c>
      <c r="F49">
        <v>26.63</v>
      </c>
      <c r="G49">
        <v>196</v>
      </c>
    </row>
    <row r="50" spans="1:7" ht="12.75">
      <c r="A50">
        <v>908</v>
      </c>
      <c r="B50">
        <v>101008</v>
      </c>
      <c r="C50" t="s">
        <v>126</v>
      </c>
      <c r="D50" t="s">
        <v>2284</v>
      </c>
      <c r="E50" s="21">
        <v>1</v>
      </c>
      <c r="F50">
        <v>31.91</v>
      </c>
      <c r="G50">
        <v>250</v>
      </c>
    </row>
    <row r="51" spans="1:7" ht="12.75">
      <c r="A51">
        <v>801</v>
      </c>
      <c r="B51">
        <v>101008</v>
      </c>
      <c r="C51" t="s">
        <v>126</v>
      </c>
      <c r="D51" t="s">
        <v>2191</v>
      </c>
      <c r="E51" s="21">
        <v>1</v>
      </c>
      <c r="F51">
        <v>48.42</v>
      </c>
      <c r="G51">
        <v>196</v>
      </c>
    </row>
    <row r="52" spans="1:7" ht="12.75">
      <c r="A52">
        <v>209</v>
      </c>
      <c r="B52">
        <v>101008</v>
      </c>
      <c r="C52" t="s">
        <v>126</v>
      </c>
      <c r="D52" t="s">
        <v>1732</v>
      </c>
      <c r="E52" s="21">
        <v>3</v>
      </c>
      <c r="F52">
        <v>130.96</v>
      </c>
      <c r="G52">
        <v>607</v>
      </c>
    </row>
    <row r="53" spans="1:7" ht="12.75">
      <c r="A53">
        <v>863</v>
      </c>
      <c r="B53">
        <v>101008</v>
      </c>
      <c r="C53" t="s">
        <v>126</v>
      </c>
      <c r="D53" t="s">
        <v>2243</v>
      </c>
      <c r="E53" s="21">
        <v>1</v>
      </c>
      <c r="F53">
        <v>37.57</v>
      </c>
      <c r="G53">
        <v>161</v>
      </c>
    </row>
    <row r="54" spans="1:7" ht="12.75">
      <c r="A54">
        <v>902</v>
      </c>
      <c r="B54">
        <v>101008</v>
      </c>
      <c r="C54" t="s">
        <v>126</v>
      </c>
      <c r="D54" t="s">
        <v>2279</v>
      </c>
      <c r="E54" s="21">
        <v>1</v>
      </c>
      <c r="F54">
        <v>32.58</v>
      </c>
      <c r="G54">
        <v>250</v>
      </c>
    </row>
    <row r="55" spans="1:7" ht="12.75">
      <c r="A55">
        <v>515</v>
      </c>
      <c r="B55">
        <v>101008</v>
      </c>
      <c r="C55" t="s">
        <v>126</v>
      </c>
      <c r="D55" t="s">
        <v>1942</v>
      </c>
      <c r="E55" s="21">
        <v>2</v>
      </c>
      <c r="F55">
        <v>57.93</v>
      </c>
      <c r="G55">
        <v>446</v>
      </c>
    </row>
    <row r="56" spans="1:7" ht="12.75">
      <c r="A56">
        <v>708</v>
      </c>
      <c r="B56">
        <v>101008</v>
      </c>
      <c r="C56" t="s">
        <v>126</v>
      </c>
      <c r="D56" t="s">
        <v>2109</v>
      </c>
      <c r="E56" s="21">
        <v>1</v>
      </c>
      <c r="F56">
        <v>65.74</v>
      </c>
      <c r="G56">
        <v>196</v>
      </c>
    </row>
    <row r="57" spans="1:7" ht="12.75">
      <c r="A57">
        <v>173</v>
      </c>
      <c r="B57">
        <v>101008</v>
      </c>
      <c r="C57" t="s">
        <v>126</v>
      </c>
      <c r="D57" t="s">
        <v>1708</v>
      </c>
      <c r="E57" s="21">
        <v>3</v>
      </c>
      <c r="F57">
        <v>160.88</v>
      </c>
      <c r="G57">
        <v>607</v>
      </c>
    </row>
    <row r="58" spans="1:7" ht="12.75">
      <c r="A58">
        <v>368</v>
      </c>
      <c r="B58">
        <v>101008</v>
      </c>
      <c r="C58" t="s">
        <v>126</v>
      </c>
      <c r="D58" t="s">
        <v>915</v>
      </c>
      <c r="E58" s="21">
        <v>1</v>
      </c>
      <c r="F58">
        <v>41.93</v>
      </c>
      <c r="G58">
        <v>320</v>
      </c>
    </row>
    <row r="59" spans="1:7" ht="12.75">
      <c r="A59">
        <v>547</v>
      </c>
      <c r="B59">
        <v>101008</v>
      </c>
      <c r="C59" t="s">
        <v>126</v>
      </c>
      <c r="D59" t="s">
        <v>880</v>
      </c>
      <c r="E59" s="21">
        <v>2</v>
      </c>
      <c r="F59">
        <v>44.64</v>
      </c>
      <c r="G59">
        <v>446</v>
      </c>
    </row>
    <row r="60" spans="1:7" ht="12.75">
      <c r="A60">
        <v>328</v>
      </c>
      <c r="B60">
        <v>101008</v>
      </c>
      <c r="C60" t="s">
        <v>126</v>
      </c>
      <c r="D60" t="s">
        <v>880</v>
      </c>
      <c r="E60" s="21">
        <v>1</v>
      </c>
      <c r="F60">
        <v>48.26</v>
      </c>
      <c r="G60">
        <v>320</v>
      </c>
    </row>
    <row r="61" spans="1:7" ht="12.75">
      <c r="A61">
        <v>526</v>
      </c>
      <c r="B61">
        <v>101008</v>
      </c>
      <c r="C61" t="s">
        <v>126</v>
      </c>
      <c r="D61" t="s">
        <v>1951</v>
      </c>
      <c r="E61" s="21">
        <v>2</v>
      </c>
      <c r="F61">
        <v>54.93</v>
      </c>
      <c r="G61">
        <v>411</v>
      </c>
    </row>
    <row r="62" spans="1:7" ht="12.75">
      <c r="A62">
        <v>464</v>
      </c>
      <c r="B62">
        <v>101008</v>
      </c>
      <c r="C62" t="s">
        <v>126</v>
      </c>
      <c r="D62" t="s">
        <v>798</v>
      </c>
      <c r="E62" s="21">
        <v>2</v>
      </c>
      <c r="F62">
        <v>78.87</v>
      </c>
      <c r="G62">
        <v>446</v>
      </c>
    </row>
    <row r="63" spans="1:7" ht="12.75">
      <c r="A63">
        <v>234</v>
      </c>
      <c r="B63">
        <v>101008</v>
      </c>
      <c r="C63" t="s">
        <v>126</v>
      </c>
      <c r="D63" t="s">
        <v>798</v>
      </c>
      <c r="E63" s="21">
        <v>1</v>
      </c>
      <c r="F63">
        <v>63.13</v>
      </c>
      <c r="G63">
        <v>320</v>
      </c>
    </row>
    <row r="64" spans="1:7" ht="12.75">
      <c r="A64">
        <v>453</v>
      </c>
      <c r="B64">
        <v>101008</v>
      </c>
      <c r="C64" t="s">
        <v>126</v>
      </c>
      <c r="D64" t="s">
        <v>1890</v>
      </c>
      <c r="E64" s="21">
        <v>2</v>
      </c>
      <c r="F64">
        <v>81.85</v>
      </c>
      <c r="G64">
        <v>357</v>
      </c>
    </row>
    <row r="65" spans="1:7" ht="12.75">
      <c r="A65">
        <v>478</v>
      </c>
      <c r="B65">
        <v>101008</v>
      </c>
      <c r="C65" t="s">
        <v>126</v>
      </c>
      <c r="D65" t="s">
        <v>1008</v>
      </c>
      <c r="E65" s="21">
        <v>1</v>
      </c>
      <c r="F65">
        <v>24.53</v>
      </c>
      <c r="G65">
        <v>320</v>
      </c>
    </row>
    <row r="66" spans="1:7" ht="12.75">
      <c r="A66">
        <v>143</v>
      </c>
      <c r="B66">
        <v>101008</v>
      </c>
      <c r="C66" t="s">
        <v>126</v>
      </c>
      <c r="D66" t="s">
        <v>726</v>
      </c>
      <c r="E66" s="21">
        <v>1</v>
      </c>
      <c r="F66">
        <v>77.53</v>
      </c>
      <c r="G66">
        <v>320</v>
      </c>
    </row>
    <row r="67" spans="1:7" ht="12.75">
      <c r="A67">
        <v>879</v>
      </c>
      <c r="B67">
        <v>101008</v>
      </c>
      <c r="C67" t="s">
        <v>126</v>
      </c>
      <c r="D67" t="s">
        <v>726</v>
      </c>
      <c r="E67" s="21">
        <v>1</v>
      </c>
      <c r="F67">
        <v>35.75</v>
      </c>
      <c r="G67">
        <v>196</v>
      </c>
    </row>
    <row r="68" spans="1:7" ht="12.75">
      <c r="A68">
        <v>169</v>
      </c>
      <c r="B68">
        <v>101008</v>
      </c>
      <c r="C68" t="s">
        <v>126</v>
      </c>
      <c r="D68" t="s">
        <v>749</v>
      </c>
      <c r="E68" s="21">
        <v>1</v>
      </c>
      <c r="F68">
        <v>73.42</v>
      </c>
      <c r="G68">
        <v>320</v>
      </c>
    </row>
    <row r="69" spans="1:7" ht="12.75">
      <c r="A69">
        <v>766</v>
      </c>
      <c r="B69">
        <v>101008</v>
      </c>
      <c r="C69" t="s">
        <v>126</v>
      </c>
      <c r="D69" t="s">
        <v>749</v>
      </c>
      <c r="E69" s="21">
        <v>1</v>
      </c>
      <c r="F69">
        <v>55.64</v>
      </c>
      <c r="G69">
        <v>161</v>
      </c>
    </row>
    <row r="70" spans="1:7" ht="12.75">
      <c r="A70">
        <v>450</v>
      </c>
      <c r="B70">
        <v>102004</v>
      </c>
      <c r="C70" t="s">
        <v>1767</v>
      </c>
      <c r="D70" t="s">
        <v>1887</v>
      </c>
      <c r="E70" s="21">
        <v>2</v>
      </c>
      <c r="F70">
        <v>82.2</v>
      </c>
      <c r="G70">
        <v>446</v>
      </c>
    </row>
    <row r="71" spans="1:7" ht="12.75">
      <c r="A71">
        <v>430</v>
      </c>
      <c r="B71">
        <v>102004</v>
      </c>
      <c r="C71" t="s">
        <v>1767</v>
      </c>
      <c r="D71" t="s">
        <v>1872</v>
      </c>
      <c r="E71" s="21">
        <v>2</v>
      </c>
      <c r="F71">
        <v>92.45</v>
      </c>
      <c r="G71">
        <v>289</v>
      </c>
    </row>
    <row r="72" spans="1:7" ht="12.75">
      <c r="A72">
        <v>439</v>
      </c>
      <c r="B72">
        <v>102004</v>
      </c>
      <c r="C72" t="s">
        <v>1767</v>
      </c>
      <c r="D72" t="s">
        <v>1879</v>
      </c>
      <c r="E72" s="21">
        <v>2</v>
      </c>
      <c r="F72">
        <v>88.08</v>
      </c>
      <c r="G72">
        <v>378</v>
      </c>
    </row>
    <row r="73" spans="1:7" ht="12.75">
      <c r="A73">
        <v>496</v>
      </c>
      <c r="B73">
        <v>102004</v>
      </c>
      <c r="C73" t="s">
        <v>1767</v>
      </c>
      <c r="D73" t="s">
        <v>1926</v>
      </c>
      <c r="E73" s="21">
        <v>2</v>
      </c>
      <c r="F73">
        <v>63.93</v>
      </c>
      <c r="G73">
        <v>324</v>
      </c>
    </row>
    <row r="74" spans="1:7" ht="12.75">
      <c r="A74">
        <v>599</v>
      </c>
      <c r="B74">
        <v>102004</v>
      </c>
      <c r="C74" t="s">
        <v>1767</v>
      </c>
      <c r="D74" t="s">
        <v>2015</v>
      </c>
      <c r="E74" s="21">
        <v>1</v>
      </c>
      <c r="F74">
        <v>99.46</v>
      </c>
      <c r="G74">
        <v>161</v>
      </c>
    </row>
    <row r="75" spans="1:7" ht="12.75">
      <c r="A75">
        <v>255</v>
      </c>
      <c r="B75">
        <v>102004</v>
      </c>
      <c r="C75" t="s">
        <v>1767</v>
      </c>
      <c r="D75" t="s">
        <v>1768</v>
      </c>
      <c r="E75" s="21">
        <v>3</v>
      </c>
      <c r="F75">
        <v>63</v>
      </c>
      <c r="G75">
        <v>485</v>
      </c>
    </row>
    <row r="76" spans="1:7" ht="12.75">
      <c r="A76">
        <v>640</v>
      </c>
      <c r="B76">
        <v>102006</v>
      </c>
      <c r="C76" t="s">
        <v>127</v>
      </c>
      <c r="D76" t="s">
        <v>2048</v>
      </c>
      <c r="E76" s="21">
        <v>1</v>
      </c>
      <c r="F76">
        <v>78.52</v>
      </c>
      <c r="G76">
        <v>128</v>
      </c>
    </row>
    <row r="77" spans="1:7" ht="12.75">
      <c r="A77">
        <v>691</v>
      </c>
      <c r="B77">
        <v>102006</v>
      </c>
      <c r="C77" t="s">
        <v>127</v>
      </c>
      <c r="D77" t="s">
        <v>2093</v>
      </c>
      <c r="E77" s="21">
        <v>1</v>
      </c>
      <c r="F77">
        <v>69.49</v>
      </c>
      <c r="G77">
        <v>128</v>
      </c>
    </row>
    <row r="78" spans="1:7" ht="12.75">
      <c r="A78">
        <v>687</v>
      </c>
      <c r="B78">
        <v>102006</v>
      </c>
      <c r="C78" t="s">
        <v>127</v>
      </c>
      <c r="D78" t="s">
        <v>2089</v>
      </c>
      <c r="E78" s="21">
        <v>1</v>
      </c>
      <c r="F78">
        <v>70.04</v>
      </c>
      <c r="G78">
        <v>128</v>
      </c>
    </row>
    <row r="79" spans="1:7" ht="12.75">
      <c r="A79">
        <v>832</v>
      </c>
      <c r="B79">
        <v>102006</v>
      </c>
      <c r="C79" t="s">
        <v>127</v>
      </c>
      <c r="D79" t="s">
        <v>2216</v>
      </c>
      <c r="E79" s="21">
        <v>1</v>
      </c>
      <c r="F79">
        <v>42.06</v>
      </c>
      <c r="G79">
        <v>128</v>
      </c>
    </row>
    <row r="80" spans="1:7" ht="12.75">
      <c r="A80">
        <v>689</v>
      </c>
      <c r="B80">
        <v>102006</v>
      </c>
      <c r="C80" t="s">
        <v>127</v>
      </c>
      <c r="D80" t="s">
        <v>2091</v>
      </c>
      <c r="E80" s="21">
        <v>1</v>
      </c>
      <c r="F80">
        <v>69.86</v>
      </c>
      <c r="G80">
        <v>128</v>
      </c>
    </row>
    <row r="81" spans="1:7" ht="12.75">
      <c r="A81">
        <v>987</v>
      </c>
      <c r="B81">
        <v>103002</v>
      </c>
      <c r="C81" t="s">
        <v>671</v>
      </c>
      <c r="D81" t="s">
        <v>2359</v>
      </c>
      <c r="E81" s="21">
        <v>1</v>
      </c>
      <c r="F81">
        <v>23.1</v>
      </c>
      <c r="G81">
        <v>128</v>
      </c>
    </row>
    <row r="82" spans="1:7" ht="12.75">
      <c r="A82">
        <v>138</v>
      </c>
      <c r="B82">
        <v>103002</v>
      </c>
      <c r="C82" t="s">
        <v>671</v>
      </c>
      <c r="D82" t="s">
        <v>1690</v>
      </c>
      <c r="E82" s="21">
        <v>3</v>
      </c>
      <c r="F82">
        <v>189.47</v>
      </c>
      <c r="G82">
        <v>485</v>
      </c>
    </row>
    <row r="83" spans="1:7" ht="12.75">
      <c r="A83">
        <v>162</v>
      </c>
      <c r="B83">
        <v>103002</v>
      </c>
      <c r="C83" t="s">
        <v>671</v>
      </c>
      <c r="D83" t="s">
        <v>744</v>
      </c>
      <c r="E83" s="21">
        <v>3</v>
      </c>
      <c r="F83">
        <v>168.58</v>
      </c>
      <c r="G83">
        <v>539</v>
      </c>
    </row>
    <row r="84" spans="1:7" ht="12.75">
      <c r="A84">
        <v>163</v>
      </c>
      <c r="B84">
        <v>103002</v>
      </c>
      <c r="C84" t="s">
        <v>671</v>
      </c>
      <c r="D84" t="s">
        <v>744</v>
      </c>
      <c r="E84" s="21">
        <v>1</v>
      </c>
      <c r="F84">
        <v>74.37</v>
      </c>
      <c r="G84">
        <v>320</v>
      </c>
    </row>
    <row r="85" spans="1:7" ht="12.75">
      <c r="A85">
        <v>286</v>
      </c>
      <c r="B85">
        <v>103002</v>
      </c>
      <c r="C85" t="s">
        <v>671</v>
      </c>
      <c r="D85" t="s">
        <v>896</v>
      </c>
      <c r="E85" s="21">
        <v>2</v>
      </c>
      <c r="F85">
        <v>160.35</v>
      </c>
      <c r="G85">
        <v>289</v>
      </c>
    </row>
    <row r="86" spans="1:7" ht="12.75">
      <c r="A86">
        <v>345</v>
      </c>
      <c r="B86">
        <v>103002</v>
      </c>
      <c r="C86" t="s">
        <v>671</v>
      </c>
      <c r="D86" t="s">
        <v>896</v>
      </c>
      <c r="E86" s="21">
        <v>1</v>
      </c>
      <c r="F86">
        <v>45.57</v>
      </c>
      <c r="G86">
        <v>320</v>
      </c>
    </row>
    <row r="87" spans="1:7" ht="12.75">
      <c r="A87">
        <v>926</v>
      </c>
      <c r="B87">
        <v>103002</v>
      </c>
      <c r="C87" t="s">
        <v>671</v>
      </c>
      <c r="D87" t="s">
        <v>2302</v>
      </c>
      <c r="E87" s="21">
        <v>1</v>
      </c>
      <c r="F87">
        <v>30.23</v>
      </c>
      <c r="G87">
        <v>161</v>
      </c>
    </row>
    <row r="88" spans="1:7" ht="12.75">
      <c r="A88">
        <v>214</v>
      </c>
      <c r="B88">
        <v>103002</v>
      </c>
      <c r="C88" t="s">
        <v>671</v>
      </c>
      <c r="D88" t="s">
        <v>1738</v>
      </c>
      <c r="E88" s="21">
        <v>3</v>
      </c>
      <c r="F88">
        <v>126.76</v>
      </c>
      <c r="G88">
        <v>574</v>
      </c>
    </row>
    <row r="89" spans="1:7" ht="12.75">
      <c r="A89">
        <v>505</v>
      </c>
      <c r="B89">
        <v>103002</v>
      </c>
      <c r="C89" t="s">
        <v>671</v>
      </c>
      <c r="D89" t="s">
        <v>1935</v>
      </c>
      <c r="E89" s="21">
        <v>2</v>
      </c>
      <c r="F89">
        <v>60.25</v>
      </c>
      <c r="G89">
        <v>357</v>
      </c>
    </row>
    <row r="90" spans="1:7" ht="12.75">
      <c r="A90">
        <v>750</v>
      </c>
      <c r="B90">
        <v>103002</v>
      </c>
      <c r="C90" t="s">
        <v>671</v>
      </c>
      <c r="D90" t="s">
        <v>2149</v>
      </c>
      <c r="E90" s="21">
        <v>1</v>
      </c>
      <c r="F90">
        <v>58.85</v>
      </c>
      <c r="G90">
        <v>196</v>
      </c>
    </row>
    <row r="91" spans="1:7" ht="12.75">
      <c r="A91">
        <v>342</v>
      </c>
      <c r="B91">
        <v>103002</v>
      </c>
      <c r="C91" t="s">
        <v>671</v>
      </c>
      <c r="D91" t="s">
        <v>1809</v>
      </c>
      <c r="E91" s="21">
        <v>2</v>
      </c>
      <c r="F91">
        <v>123.43</v>
      </c>
      <c r="G91">
        <v>378</v>
      </c>
    </row>
    <row r="92" spans="1:7" ht="12.75">
      <c r="A92">
        <v>929</v>
      </c>
      <c r="B92">
        <v>103002</v>
      </c>
      <c r="C92" t="s">
        <v>671</v>
      </c>
      <c r="D92" t="s">
        <v>2305</v>
      </c>
      <c r="E92" s="21">
        <v>1</v>
      </c>
      <c r="F92">
        <v>29.7</v>
      </c>
      <c r="G92">
        <v>161</v>
      </c>
    </row>
    <row r="93" spans="1:7" ht="12.75">
      <c r="A93">
        <v>685</v>
      </c>
      <c r="B93">
        <v>103002</v>
      </c>
      <c r="C93" t="s">
        <v>671</v>
      </c>
      <c r="D93" t="s">
        <v>2088</v>
      </c>
      <c r="E93" s="21">
        <v>1</v>
      </c>
      <c r="F93">
        <v>70.76</v>
      </c>
      <c r="G93">
        <v>128</v>
      </c>
    </row>
    <row r="94" spans="1:7" ht="12.75">
      <c r="A94">
        <v>351</v>
      </c>
      <c r="B94">
        <v>103002</v>
      </c>
      <c r="C94" t="s">
        <v>671</v>
      </c>
      <c r="D94" t="s">
        <v>1816</v>
      </c>
      <c r="E94" s="21">
        <v>2</v>
      </c>
      <c r="F94">
        <v>120.91</v>
      </c>
      <c r="G94">
        <v>357</v>
      </c>
    </row>
    <row r="95" spans="1:7" ht="12.75">
      <c r="A95">
        <v>978</v>
      </c>
      <c r="B95">
        <v>103002</v>
      </c>
      <c r="C95" t="s">
        <v>671</v>
      </c>
      <c r="D95" t="s">
        <v>2351</v>
      </c>
      <c r="E95" s="21">
        <v>1</v>
      </c>
      <c r="F95">
        <v>24.37</v>
      </c>
      <c r="G95">
        <v>128</v>
      </c>
    </row>
    <row r="96" spans="1:7" ht="12.75">
      <c r="A96">
        <v>673</v>
      </c>
      <c r="B96">
        <v>103002</v>
      </c>
      <c r="C96" t="s">
        <v>671</v>
      </c>
      <c r="D96" t="s">
        <v>2076</v>
      </c>
      <c r="E96" s="21">
        <v>1</v>
      </c>
      <c r="F96">
        <v>72.36</v>
      </c>
      <c r="G96">
        <v>250</v>
      </c>
    </row>
    <row r="97" spans="1:7" ht="12.75">
      <c r="A97">
        <v>706</v>
      </c>
      <c r="B97">
        <v>103002</v>
      </c>
      <c r="C97" t="s">
        <v>671</v>
      </c>
      <c r="D97" t="s">
        <v>2107</v>
      </c>
      <c r="E97" s="21">
        <v>1</v>
      </c>
      <c r="F97">
        <v>66.25</v>
      </c>
      <c r="G97">
        <v>128</v>
      </c>
    </row>
    <row r="98" spans="1:7" ht="12.75">
      <c r="A98">
        <v>217</v>
      </c>
      <c r="B98">
        <v>103002</v>
      </c>
      <c r="C98" t="s">
        <v>671</v>
      </c>
      <c r="D98" t="s">
        <v>1741</v>
      </c>
      <c r="E98" s="21">
        <v>3</v>
      </c>
      <c r="F98">
        <v>122.84</v>
      </c>
      <c r="G98">
        <v>607</v>
      </c>
    </row>
    <row r="99" spans="1:7" ht="12.75">
      <c r="A99">
        <v>324</v>
      </c>
      <c r="B99">
        <v>103002</v>
      </c>
      <c r="C99" t="s">
        <v>671</v>
      </c>
      <c r="D99" t="s">
        <v>1796</v>
      </c>
      <c r="E99" s="21">
        <v>2</v>
      </c>
      <c r="F99">
        <v>134.7</v>
      </c>
      <c r="G99">
        <v>446</v>
      </c>
    </row>
    <row r="100" spans="1:7" ht="12.75">
      <c r="A100">
        <v>568</v>
      </c>
      <c r="B100">
        <v>103002</v>
      </c>
      <c r="C100" t="s">
        <v>671</v>
      </c>
      <c r="D100" t="s">
        <v>1989</v>
      </c>
      <c r="E100" s="21">
        <v>2</v>
      </c>
      <c r="F100">
        <v>33.28</v>
      </c>
      <c r="G100">
        <v>357</v>
      </c>
    </row>
    <row r="101" spans="1:7" ht="12.75">
      <c r="A101">
        <v>243</v>
      </c>
      <c r="B101">
        <v>103002</v>
      </c>
      <c r="C101" t="s">
        <v>671</v>
      </c>
      <c r="D101" t="s">
        <v>1760</v>
      </c>
      <c r="E101" s="21">
        <v>3</v>
      </c>
      <c r="F101">
        <v>87.93</v>
      </c>
      <c r="G101">
        <v>485</v>
      </c>
    </row>
    <row r="102" spans="1:7" ht="12.75">
      <c r="A102">
        <v>787</v>
      </c>
      <c r="B102">
        <v>103002</v>
      </c>
      <c r="C102" t="s">
        <v>671</v>
      </c>
      <c r="D102" t="s">
        <v>2178</v>
      </c>
      <c r="E102" s="21">
        <v>1</v>
      </c>
      <c r="F102">
        <v>51.62</v>
      </c>
      <c r="G102">
        <v>128</v>
      </c>
    </row>
    <row r="103" spans="1:7" ht="12.75">
      <c r="A103">
        <v>716</v>
      </c>
      <c r="B103">
        <v>103002</v>
      </c>
      <c r="C103" t="s">
        <v>671</v>
      </c>
      <c r="D103" t="s">
        <v>2117</v>
      </c>
      <c r="E103" s="21">
        <v>1</v>
      </c>
      <c r="F103">
        <v>63.86</v>
      </c>
      <c r="G103">
        <v>161</v>
      </c>
    </row>
    <row r="104" spans="1:7" ht="12.75">
      <c r="A104">
        <v>417</v>
      </c>
      <c r="B104">
        <v>103002</v>
      </c>
      <c r="C104" t="s">
        <v>671</v>
      </c>
      <c r="D104" t="s">
        <v>672</v>
      </c>
      <c r="E104" s="21">
        <v>2</v>
      </c>
      <c r="F104">
        <v>97.17</v>
      </c>
      <c r="G104">
        <v>378</v>
      </c>
    </row>
    <row r="105" spans="1:7" ht="12.75">
      <c r="A105">
        <v>80</v>
      </c>
      <c r="B105">
        <v>103002</v>
      </c>
      <c r="C105" t="s">
        <v>671</v>
      </c>
      <c r="D105" t="s">
        <v>672</v>
      </c>
      <c r="E105" s="21">
        <v>1</v>
      </c>
      <c r="F105">
        <v>87.5</v>
      </c>
      <c r="G105">
        <v>320</v>
      </c>
    </row>
    <row r="106" spans="1:7" ht="12.75">
      <c r="A106">
        <v>241</v>
      </c>
      <c r="B106">
        <v>103002</v>
      </c>
      <c r="C106" t="s">
        <v>671</v>
      </c>
      <c r="D106" t="s">
        <v>803</v>
      </c>
      <c r="E106" s="21">
        <v>1</v>
      </c>
      <c r="F106">
        <v>62.03</v>
      </c>
      <c r="G106">
        <v>320</v>
      </c>
    </row>
    <row r="107" spans="1:7" ht="12.75">
      <c r="A107">
        <v>852</v>
      </c>
      <c r="B107">
        <v>103002</v>
      </c>
      <c r="C107" t="s">
        <v>671</v>
      </c>
      <c r="D107" t="s">
        <v>803</v>
      </c>
      <c r="E107" s="21">
        <v>1</v>
      </c>
      <c r="F107">
        <v>39.1</v>
      </c>
      <c r="G107">
        <v>250</v>
      </c>
    </row>
    <row r="108" spans="1:7" ht="12.75">
      <c r="A108">
        <v>570</v>
      </c>
      <c r="B108">
        <v>103002</v>
      </c>
      <c r="C108" t="s">
        <v>671</v>
      </c>
      <c r="D108" t="s">
        <v>951</v>
      </c>
      <c r="E108" s="21">
        <v>2</v>
      </c>
      <c r="F108">
        <v>30.64</v>
      </c>
      <c r="G108">
        <v>378</v>
      </c>
    </row>
    <row r="109" spans="1:7" ht="12.75">
      <c r="A109">
        <v>415</v>
      </c>
      <c r="B109">
        <v>103002</v>
      </c>
      <c r="C109" t="s">
        <v>671</v>
      </c>
      <c r="D109" t="s">
        <v>951</v>
      </c>
      <c r="E109" s="21">
        <v>1</v>
      </c>
      <c r="F109">
        <v>34.49</v>
      </c>
      <c r="G109">
        <v>320</v>
      </c>
    </row>
    <row r="110" spans="1:7" ht="12.75">
      <c r="A110">
        <v>426</v>
      </c>
      <c r="B110">
        <v>103002</v>
      </c>
      <c r="C110" t="s">
        <v>671</v>
      </c>
      <c r="D110" t="s">
        <v>1869</v>
      </c>
      <c r="E110" s="21">
        <v>2</v>
      </c>
      <c r="F110">
        <v>94.04</v>
      </c>
      <c r="G110">
        <v>324</v>
      </c>
    </row>
    <row r="111" spans="1:7" ht="12.75">
      <c r="A111">
        <v>463</v>
      </c>
      <c r="B111">
        <v>103002</v>
      </c>
      <c r="C111" t="s">
        <v>671</v>
      </c>
      <c r="D111" t="s">
        <v>996</v>
      </c>
      <c r="E111" s="21">
        <v>1</v>
      </c>
      <c r="F111">
        <v>26.9</v>
      </c>
      <c r="G111">
        <v>320</v>
      </c>
    </row>
    <row r="112" spans="1:7" ht="12.75">
      <c r="A112">
        <v>985</v>
      </c>
      <c r="B112">
        <v>103002</v>
      </c>
      <c r="C112" t="s">
        <v>671</v>
      </c>
      <c r="D112" t="s">
        <v>996</v>
      </c>
      <c r="E112" s="21">
        <v>1</v>
      </c>
      <c r="F112">
        <v>23.29</v>
      </c>
      <c r="G112">
        <v>128</v>
      </c>
    </row>
    <row r="113" spans="1:7" ht="12.75">
      <c r="A113">
        <v>928</v>
      </c>
      <c r="B113">
        <v>103002</v>
      </c>
      <c r="C113" t="s">
        <v>671</v>
      </c>
      <c r="D113" t="s">
        <v>2304</v>
      </c>
      <c r="E113" s="21">
        <v>1</v>
      </c>
      <c r="F113">
        <v>29.87</v>
      </c>
      <c r="G113">
        <v>161</v>
      </c>
    </row>
    <row r="114" spans="1:7" ht="12.75">
      <c r="A114">
        <v>303</v>
      </c>
      <c r="B114">
        <v>103002</v>
      </c>
      <c r="C114" t="s">
        <v>671</v>
      </c>
      <c r="D114" t="s">
        <v>728</v>
      </c>
      <c r="E114" s="21">
        <v>2</v>
      </c>
      <c r="F114">
        <v>145.36</v>
      </c>
      <c r="G114">
        <v>289</v>
      </c>
    </row>
    <row r="115" spans="1:7" ht="12.75">
      <c r="A115">
        <v>145</v>
      </c>
      <c r="B115">
        <v>103002</v>
      </c>
      <c r="C115" t="s">
        <v>671</v>
      </c>
      <c r="D115" t="s">
        <v>728</v>
      </c>
      <c r="E115" s="21">
        <v>1</v>
      </c>
      <c r="F115">
        <v>77.22</v>
      </c>
      <c r="G115">
        <v>320</v>
      </c>
    </row>
    <row r="116" spans="1:7" ht="12.75">
      <c r="A116">
        <v>606</v>
      </c>
      <c r="B116">
        <v>103002</v>
      </c>
      <c r="C116" t="s">
        <v>671</v>
      </c>
      <c r="D116" t="s">
        <v>2019</v>
      </c>
      <c r="E116" s="21">
        <v>1</v>
      </c>
      <c r="F116">
        <v>93.02</v>
      </c>
      <c r="G116">
        <v>161</v>
      </c>
    </row>
    <row r="117" spans="1:7" ht="12.75">
      <c r="A117">
        <v>907</v>
      </c>
      <c r="B117">
        <v>103002</v>
      </c>
      <c r="C117" t="s">
        <v>671</v>
      </c>
      <c r="D117" t="s">
        <v>2283</v>
      </c>
      <c r="E117" s="21">
        <v>1</v>
      </c>
      <c r="F117">
        <v>32.02</v>
      </c>
      <c r="G117">
        <v>161</v>
      </c>
    </row>
    <row r="118" spans="1:7" ht="12.75">
      <c r="A118">
        <v>607</v>
      </c>
      <c r="B118">
        <v>103002</v>
      </c>
      <c r="C118" t="s">
        <v>671</v>
      </c>
      <c r="D118" t="s">
        <v>2020</v>
      </c>
      <c r="E118" s="21">
        <v>1</v>
      </c>
      <c r="F118">
        <v>92.92</v>
      </c>
      <c r="G118">
        <v>196</v>
      </c>
    </row>
    <row r="119" spans="1:7" ht="12.75">
      <c r="A119">
        <v>855</v>
      </c>
      <c r="B119">
        <v>103002</v>
      </c>
      <c r="C119" t="s">
        <v>671</v>
      </c>
      <c r="D119" t="s">
        <v>2236</v>
      </c>
      <c r="E119" s="21">
        <v>1</v>
      </c>
      <c r="F119">
        <v>38.36</v>
      </c>
      <c r="G119">
        <v>196</v>
      </c>
    </row>
    <row r="120" spans="1:7" ht="12.75">
      <c r="A120">
        <v>237</v>
      </c>
      <c r="B120">
        <v>103002</v>
      </c>
      <c r="C120" t="s">
        <v>671</v>
      </c>
      <c r="D120" t="s">
        <v>1757</v>
      </c>
      <c r="E120" s="21">
        <v>3</v>
      </c>
      <c r="F120">
        <v>102.45</v>
      </c>
      <c r="G120">
        <v>485</v>
      </c>
    </row>
    <row r="121" spans="1:7" ht="12.75">
      <c r="A121">
        <v>352</v>
      </c>
      <c r="B121">
        <v>103002</v>
      </c>
      <c r="C121" t="s">
        <v>671</v>
      </c>
      <c r="D121" t="s">
        <v>1817</v>
      </c>
      <c r="E121" s="21">
        <v>2</v>
      </c>
      <c r="F121">
        <v>120.91</v>
      </c>
      <c r="G121">
        <v>324</v>
      </c>
    </row>
    <row r="122" spans="1:7" ht="12.75">
      <c r="A122">
        <v>251</v>
      </c>
      <c r="B122">
        <v>103002</v>
      </c>
      <c r="C122" t="s">
        <v>671</v>
      </c>
      <c r="D122" t="s">
        <v>827</v>
      </c>
      <c r="E122" s="21">
        <v>3</v>
      </c>
      <c r="F122">
        <v>74.15</v>
      </c>
      <c r="G122">
        <v>485</v>
      </c>
    </row>
    <row r="123" spans="1:7" ht="12.75">
      <c r="A123">
        <v>265</v>
      </c>
      <c r="B123">
        <v>103002</v>
      </c>
      <c r="C123" t="s">
        <v>671</v>
      </c>
      <c r="D123" t="s">
        <v>827</v>
      </c>
      <c r="E123" s="21">
        <v>1</v>
      </c>
      <c r="F123">
        <v>58.23</v>
      </c>
      <c r="G123">
        <v>320</v>
      </c>
    </row>
    <row r="124" spans="1:7" ht="12.75">
      <c r="A124">
        <v>772</v>
      </c>
      <c r="B124">
        <v>103002</v>
      </c>
      <c r="C124" t="s">
        <v>671</v>
      </c>
      <c r="D124" t="s">
        <v>2167</v>
      </c>
      <c r="E124" s="21">
        <v>1</v>
      </c>
      <c r="F124">
        <v>53.85</v>
      </c>
      <c r="G124">
        <v>161</v>
      </c>
    </row>
    <row r="125" spans="1:7" ht="12.75">
      <c r="A125">
        <v>681</v>
      </c>
      <c r="B125">
        <v>103002</v>
      </c>
      <c r="C125" t="s">
        <v>671</v>
      </c>
      <c r="D125" t="s">
        <v>2084</v>
      </c>
      <c r="E125" s="21">
        <v>1</v>
      </c>
      <c r="F125">
        <v>71.48</v>
      </c>
      <c r="G125">
        <v>128</v>
      </c>
    </row>
    <row r="126" spans="1:7" ht="12.75">
      <c r="A126">
        <v>894</v>
      </c>
      <c r="B126">
        <v>103003</v>
      </c>
      <c r="C126" t="s">
        <v>723</v>
      </c>
      <c r="D126" t="s">
        <v>2272</v>
      </c>
      <c r="E126" s="21">
        <v>1</v>
      </c>
      <c r="F126">
        <v>33.52</v>
      </c>
      <c r="G126">
        <v>196</v>
      </c>
    </row>
    <row r="127" spans="1:7" ht="12.75">
      <c r="A127">
        <v>195</v>
      </c>
      <c r="B127">
        <v>103003</v>
      </c>
      <c r="C127" t="s">
        <v>723</v>
      </c>
      <c r="D127" t="s">
        <v>1724</v>
      </c>
      <c r="E127" s="21">
        <v>3</v>
      </c>
      <c r="F127">
        <v>143.29</v>
      </c>
      <c r="G127">
        <v>574</v>
      </c>
    </row>
    <row r="128" spans="1:7" ht="12.75">
      <c r="A128">
        <v>534</v>
      </c>
      <c r="B128">
        <v>103003</v>
      </c>
      <c r="C128" t="s">
        <v>723</v>
      </c>
      <c r="D128" t="s">
        <v>1959</v>
      </c>
      <c r="E128" s="21">
        <v>2</v>
      </c>
      <c r="F128">
        <v>50.73</v>
      </c>
      <c r="G128">
        <v>289</v>
      </c>
    </row>
    <row r="129" spans="1:7" ht="12.75">
      <c r="A129">
        <v>201</v>
      </c>
      <c r="B129">
        <v>103003</v>
      </c>
      <c r="C129" t="s">
        <v>723</v>
      </c>
      <c r="D129" t="s">
        <v>1727</v>
      </c>
      <c r="E129" s="21">
        <v>3</v>
      </c>
      <c r="F129">
        <v>136.39</v>
      </c>
      <c r="G129">
        <v>485</v>
      </c>
    </row>
    <row r="130" spans="1:7" ht="12.75">
      <c r="A130">
        <v>265</v>
      </c>
      <c r="B130">
        <v>103003</v>
      </c>
      <c r="C130" t="s">
        <v>723</v>
      </c>
      <c r="D130" t="s">
        <v>1772</v>
      </c>
      <c r="E130" s="21">
        <v>2</v>
      </c>
      <c r="F130">
        <v>184.04</v>
      </c>
      <c r="G130">
        <v>357</v>
      </c>
    </row>
    <row r="131" spans="1:7" ht="12.75">
      <c r="A131">
        <v>628</v>
      </c>
      <c r="B131">
        <v>103003</v>
      </c>
      <c r="C131" t="s">
        <v>723</v>
      </c>
      <c r="D131" t="s">
        <v>2037</v>
      </c>
      <c r="E131" s="21">
        <v>1</v>
      </c>
      <c r="F131">
        <v>85.85</v>
      </c>
      <c r="G131">
        <v>196</v>
      </c>
    </row>
    <row r="132" spans="1:7" ht="12.75">
      <c r="A132">
        <v>158</v>
      </c>
      <c r="B132">
        <v>103003</v>
      </c>
      <c r="C132" t="s">
        <v>723</v>
      </c>
      <c r="D132" t="s">
        <v>1699</v>
      </c>
      <c r="E132" s="21">
        <v>3</v>
      </c>
      <c r="F132">
        <v>169.73</v>
      </c>
      <c r="G132">
        <v>485</v>
      </c>
    </row>
    <row r="133" spans="1:7" ht="12.75">
      <c r="A133">
        <v>784</v>
      </c>
      <c r="B133">
        <v>103003</v>
      </c>
      <c r="C133" t="s">
        <v>723</v>
      </c>
      <c r="D133" t="s">
        <v>2176</v>
      </c>
      <c r="E133" s="21">
        <v>1</v>
      </c>
      <c r="F133">
        <v>52.53</v>
      </c>
      <c r="G133">
        <v>128</v>
      </c>
    </row>
    <row r="134" spans="1:7" ht="12.75">
      <c r="A134">
        <v>297</v>
      </c>
      <c r="B134">
        <v>103003</v>
      </c>
      <c r="C134" t="s">
        <v>723</v>
      </c>
      <c r="D134" t="s">
        <v>1782</v>
      </c>
      <c r="E134" s="21">
        <v>2</v>
      </c>
      <c r="F134">
        <v>153.74</v>
      </c>
      <c r="G134">
        <v>324</v>
      </c>
    </row>
    <row r="135" spans="1:7" ht="12.75">
      <c r="A135">
        <v>131</v>
      </c>
      <c r="B135">
        <v>103003</v>
      </c>
      <c r="C135" t="s">
        <v>723</v>
      </c>
      <c r="D135" t="s">
        <v>1685</v>
      </c>
      <c r="E135" s="21">
        <v>3</v>
      </c>
      <c r="F135">
        <v>192.36</v>
      </c>
      <c r="G135">
        <v>607</v>
      </c>
    </row>
    <row r="136" spans="1:7" ht="12.75">
      <c r="A136">
        <v>25</v>
      </c>
      <c r="B136">
        <v>103003</v>
      </c>
      <c r="C136" t="s">
        <v>723</v>
      </c>
      <c r="D136" t="s">
        <v>1649</v>
      </c>
      <c r="E136" s="21">
        <v>4</v>
      </c>
      <c r="F136">
        <v>305.24</v>
      </c>
      <c r="G136">
        <v>735</v>
      </c>
    </row>
    <row r="137" spans="1:7" ht="12.75">
      <c r="A137">
        <v>406</v>
      </c>
      <c r="B137">
        <v>103003</v>
      </c>
      <c r="C137" t="s">
        <v>723</v>
      </c>
      <c r="D137" t="s">
        <v>1858</v>
      </c>
      <c r="E137" s="21">
        <v>2</v>
      </c>
      <c r="F137">
        <v>103.29</v>
      </c>
      <c r="G137">
        <v>289</v>
      </c>
    </row>
    <row r="138" spans="1:7" ht="12.75">
      <c r="A138">
        <v>48</v>
      </c>
      <c r="B138">
        <v>103003</v>
      </c>
      <c r="C138" t="s">
        <v>723</v>
      </c>
      <c r="D138" t="s">
        <v>1659</v>
      </c>
      <c r="E138" s="21">
        <v>4</v>
      </c>
      <c r="F138">
        <v>249.51</v>
      </c>
      <c r="G138">
        <v>735</v>
      </c>
    </row>
    <row r="139" spans="1:7" ht="12.75">
      <c r="A139">
        <v>478</v>
      </c>
      <c r="B139">
        <v>103003</v>
      </c>
      <c r="C139" t="s">
        <v>723</v>
      </c>
      <c r="D139" t="s">
        <v>1912</v>
      </c>
      <c r="E139" s="21">
        <v>2</v>
      </c>
      <c r="F139">
        <v>72.72</v>
      </c>
      <c r="G139">
        <v>446</v>
      </c>
    </row>
    <row r="140" spans="1:7" ht="12.75">
      <c r="A140">
        <v>90</v>
      </c>
      <c r="B140">
        <v>103003</v>
      </c>
      <c r="C140" t="s">
        <v>723</v>
      </c>
      <c r="D140" t="s">
        <v>1670</v>
      </c>
      <c r="E140" s="21">
        <v>3</v>
      </c>
      <c r="F140">
        <v>242.6</v>
      </c>
      <c r="G140">
        <v>485</v>
      </c>
    </row>
    <row r="141" spans="1:7" ht="12.75">
      <c r="A141">
        <v>753</v>
      </c>
      <c r="B141">
        <v>103003</v>
      </c>
      <c r="C141" t="s">
        <v>723</v>
      </c>
      <c r="D141" t="s">
        <v>2152</v>
      </c>
      <c r="E141" s="21">
        <v>1</v>
      </c>
      <c r="F141">
        <v>58.12</v>
      </c>
      <c r="G141">
        <v>128</v>
      </c>
    </row>
    <row r="142" spans="1:7" ht="12.75">
      <c r="A142">
        <v>72</v>
      </c>
      <c r="B142">
        <v>103003</v>
      </c>
      <c r="C142" t="s">
        <v>723</v>
      </c>
      <c r="D142" t="s">
        <v>1667</v>
      </c>
      <c r="E142" s="21">
        <v>4</v>
      </c>
      <c r="F142">
        <v>172.93</v>
      </c>
      <c r="G142">
        <v>735</v>
      </c>
    </row>
    <row r="143" spans="1:7" ht="12.75">
      <c r="A143">
        <v>517</v>
      </c>
      <c r="B143">
        <v>103003</v>
      </c>
      <c r="C143" t="s">
        <v>723</v>
      </c>
      <c r="D143" t="s">
        <v>1943</v>
      </c>
      <c r="E143" s="21">
        <v>2</v>
      </c>
      <c r="F143">
        <v>57.9</v>
      </c>
      <c r="G143">
        <v>289</v>
      </c>
    </row>
    <row r="144" spans="1:7" ht="12.75">
      <c r="A144">
        <v>668</v>
      </c>
      <c r="B144">
        <v>103003</v>
      </c>
      <c r="C144" t="s">
        <v>723</v>
      </c>
      <c r="D144" t="s">
        <v>2071</v>
      </c>
      <c r="E144" s="21">
        <v>1</v>
      </c>
      <c r="F144">
        <v>72.99</v>
      </c>
      <c r="G144">
        <v>161</v>
      </c>
    </row>
    <row r="145" spans="1:7" ht="12.75">
      <c r="A145">
        <v>418</v>
      </c>
      <c r="B145">
        <v>103003</v>
      </c>
      <c r="C145" t="s">
        <v>723</v>
      </c>
      <c r="D145" t="s">
        <v>1866</v>
      </c>
      <c r="E145" s="21">
        <v>2</v>
      </c>
      <c r="F145">
        <v>97.1</v>
      </c>
      <c r="G145">
        <v>324</v>
      </c>
    </row>
    <row r="146" spans="1:7" ht="12.75">
      <c r="A146">
        <v>868</v>
      </c>
      <c r="B146">
        <v>103003</v>
      </c>
      <c r="C146" t="s">
        <v>723</v>
      </c>
      <c r="D146" t="s">
        <v>2247</v>
      </c>
      <c r="E146" s="21">
        <v>1</v>
      </c>
      <c r="F146">
        <v>37</v>
      </c>
      <c r="G146">
        <v>128</v>
      </c>
    </row>
    <row r="147" spans="1:7" ht="12.75">
      <c r="A147">
        <v>190</v>
      </c>
      <c r="B147">
        <v>103003</v>
      </c>
      <c r="C147" t="s">
        <v>723</v>
      </c>
      <c r="D147" t="s">
        <v>724</v>
      </c>
      <c r="E147" s="21">
        <v>3</v>
      </c>
      <c r="F147">
        <v>146.78</v>
      </c>
      <c r="G147">
        <v>574</v>
      </c>
    </row>
    <row r="148" spans="1:7" ht="12.75">
      <c r="A148">
        <v>138</v>
      </c>
      <c r="B148">
        <v>103003</v>
      </c>
      <c r="C148" t="s">
        <v>723</v>
      </c>
      <c r="D148" t="s">
        <v>724</v>
      </c>
      <c r="E148" s="21">
        <v>1</v>
      </c>
      <c r="F148">
        <v>78.32</v>
      </c>
      <c r="G148">
        <v>320</v>
      </c>
    </row>
    <row r="149" spans="1:7" ht="12.75">
      <c r="A149">
        <v>348</v>
      </c>
      <c r="B149">
        <v>103003</v>
      </c>
      <c r="C149" t="s">
        <v>723</v>
      </c>
      <c r="D149" t="s">
        <v>1813</v>
      </c>
      <c r="E149" s="21">
        <v>2</v>
      </c>
      <c r="F149">
        <v>121.72</v>
      </c>
      <c r="G149">
        <v>324</v>
      </c>
    </row>
    <row r="150" spans="1:7" ht="12.75">
      <c r="A150">
        <v>966</v>
      </c>
      <c r="B150">
        <v>103003</v>
      </c>
      <c r="C150" t="s">
        <v>723</v>
      </c>
      <c r="D150" t="s">
        <v>2340</v>
      </c>
      <c r="E150" s="21">
        <v>1</v>
      </c>
      <c r="F150">
        <v>25.58</v>
      </c>
      <c r="G150">
        <v>161</v>
      </c>
    </row>
    <row r="151" spans="1:7" ht="12.75">
      <c r="A151">
        <v>211</v>
      </c>
      <c r="B151">
        <v>103006</v>
      </c>
      <c r="C151" t="s">
        <v>786</v>
      </c>
      <c r="D151" t="s">
        <v>1735</v>
      </c>
      <c r="E151" s="21">
        <v>3</v>
      </c>
      <c r="F151">
        <v>129.76</v>
      </c>
      <c r="G151">
        <v>485</v>
      </c>
    </row>
    <row r="152" spans="1:7" ht="12.75">
      <c r="A152">
        <v>326</v>
      </c>
      <c r="B152">
        <v>103006</v>
      </c>
      <c r="C152" t="s">
        <v>786</v>
      </c>
      <c r="D152" t="s">
        <v>787</v>
      </c>
      <c r="E152" s="21">
        <v>2</v>
      </c>
      <c r="F152">
        <v>134.17</v>
      </c>
      <c r="G152">
        <v>357</v>
      </c>
    </row>
    <row r="153" spans="1:7" ht="12.75">
      <c r="A153">
        <v>220</v>
      </c>
      <c r="B153">
        <v>103006</v>
      </c>
      <c r="C153" t="s">
        <v>786</v>
      </c>
      <c r="D153" t="s">
        <v>787</v>
      </c>
      <c r="E153" s="21">
        <v>1</v>
      </c>
      <c r="F153">
        <v>65.35</v>
      </c>
      <c r="G153">
        <v>320</v>
      </c>
    </row>
    <row r="154" spans="1:7" ht="12.75">
      <c r="A154">
        <v>494</v>
      </c>
      <c r="B154">
        <v>103006</v>
      </c>
      <c r="C154" t="s">
        <v>786</v>
      </c>
      <c r="D154" t="s">
        <v>1924</v>
      </c>
      <c r="E154" s="21">
        <v>2</v>
      </c>
      <c r="F154">
        <v>64.94</v>
      </c>
      <c r="G154">
        <v>378</v>
      </c>
    </row>
    <row r="155" spans="1:7" ht="12.75">
      <c r="A155">
        <v>549</v>
      </c>
      <c r="B155">
        <v>103006</v>
      </c>
      <c r="C155" t="s">
        <v>786</v>
      </c>
      <c r="D155" t="s">
        <v>1972</v>
      </c>
      <c r="E155" s="21">
        <v>2</v>
      </c>
      <c r="F155">
        <v>43.24</v>
      </c>
      <c r="G155">
        <v>289</v>
      </c>
    </row>
    <row r="156" spans="1:7" ht="12.75">
      <c r="A156">
        <v>598</v>
      </c>
      <c r="B156">
        <v>103006</v>
      </c>
      <c r="C156" t="s">
        <v>786</v>
      </c>
      <c r="D156" t="s">
        <v>2014</v>
      </c>
      <c r="E156" s="21">
        <v>1</v>
      </c>
      <c r="F156">
        <v>99.81</v>
      </c>
      <c r="G156">
        <v>196</v>
      </c>
    </row>
    <row r="157" spans="1:13" ht="12.75">
      <c r="A157" s="41">
        <v>528</v>
      </c>
      <c r="B157" s="41">
        <v>103006</v>
      </c>
      <c r="C157" s="41" t="s">
        <v>786</v>
      </c>
      <c r="D157" s="41" t="s">
        <v>2014</v>
      </c>
      <c r="E157" s="41">
        <v>1</v>
      </c>
      <c r="F157" s="41">
        <v>16.61</v>
      </c>
      <c r="G157" s="41">
        <v>320</v>
      </c>
      <c r="H157" s="41">
        <v>528</v>
      </c>
      <c r="I157" s="41"/>
      <c r="J157" s="41"/>
      <c r="K157" s="41"/>
      <c r="L157" s="41"/>
      <c r="M157" s="41"/>
    </row>
    <row r="158" spans="1:7" ht="12.75">
      <c r="A158">
        <v>320</v>
      </c>
      <c r="B158">
        <v>103006</v>
      </c>
      <c r="C158" t="s">
        <v>786</v>
      </c>
      <c r="D158" t="s">
        <v>1793</v>
      </c>
      <c r="E158" s="21">
        <v>2</v>
      </c>
      <c r="F158">
        <v>139.61</v>
      </c>
      <c r="G158">
        <v>324</v>
      </c>
    </row>
    <row r="159" spans="1:7" ht="12.75">
      <c r="A159">
        <v>451</v>
      </c>
      <c r="B159">
        <v>103006</v>
      </c>
      <c r="C159" t="s">
        <v>786</v>
      </c>
      <c r="D159" t="s">
        <v>1888</v>
      </c>
      <c r="E159" s="21">
        <v>2</v>
      </c>
      <c r="F159">
        <v>82.13</v>
      </c>
      <c r="G159">
        <v>378</v>
      </c>
    </row>
    <row r="160" spans="1:7" ht="12.75">
      <c r="A160">
        <v>715</v>
      </c>
      <c r="B160">
        <v>103006</v>
      </c>
      <c r="C160" t="s">
        <v>786</v>
      </c>
      <c r="D160" t="s">
        <v>2116</v>
      </c>
      <c r="E160" s="21">
        <v>1</v>
      </c>
      <c r="F160">
        <v>63.87</v>
      </c>
      <c r="G160">
        <v>196</v>
      </c>
    </row>
    <row r="161" spans="1:7" ht="12.75">
      <c r="A161">
        <v>675</v>
      </c>
      <c r="B161">
        <v>103006</v>
      </c>
      <c r="C161" t="s">
        <v>786</v>
      </c>
      <c r="D161" t="s">
        <v>2078</v>
      </c>
      <c r="E161" s="21">
        <v>1</v>
      </c>
      <c r="F161">
        <v>72.2</v>
      </c>
      <c r="G161">
        <v>128</v>
      </c>
    </row>
    <row r="162" spans="1:7" ht="12.75">
      <c r="A162">
        <v>431</v>
      </c>
      <c r="B162">
        <v>103006</v>
      </c>
      <c r="C162" t="s">
        <v>786</v>
      </c>
      <c r="D162" t="s">
        <v>965</v>
      </c>
      <c r="E162" s="21">
        <v>1</v>
      </c>
      <c r="F162">
        <v>31.96</v>
      </c>
      <c r="G162">
        <v>320</v>
      </c>
    </row>
    <row r="163" spans="1:7" ht="12.75">
      <c r="A163">
        <v>858</v>
      </c>
      <c r="B163">
        <v>103006</v>
      </c>
      <c r="C163" t="s">
        <v>786</v>
      </c>
      <c r="D163" t="s">
        <v>965</v>
      </c>
      <c r="E163" s="21">
        <v>1</v>
      </c>
      <c r="F163">
        <v>38.18</v>
      </c>
      <c r="G163">
        <v>196</v>
      </c>
    </row>
    <row r="164" spans="1:7" ht="12.75">
      <c r="A164">
        <v>277</v>
      </c>
      <c r="B164">
        <v>103006</v>
      </c>
      <c r="C164" t="s">
        <v>786</v>
      </c>
      <c r="D164" t="s">
        <v>1775</v>
      </c>
      <c r="E164" s="21">
        <v>2</v>
      </c>
      <c r="F164">
        <v>171.59</v>
      </c>
      <c r="G164">
        <v>357</v>
      </c>
    </row>
    <row r="165" spans="1:7" ht="12.75">
      <c r="A165">
        <v>389</v>
      </c>
      <c r="B165">
        <v>103006</v>
      </c>
      <c r="C165" t="s">
        <v>786</v>
      </c>
      <c r="D165" t="s">
        <v>1845</v>
      </c>
      <c r="E165" s="21">
        <v>2</v>
      </c>
      <c r="F165">
        <v>106</v>
      </c>
      <c r="G165">
        <v>289</v>
      </c>
    </row>
    <row r="166" spans="1:7" ht="12.75">
      <c r="A166">
        <v>394</v>
      </c>
      <c r="B166">
        <v>103006</v>
      </c>
      <c r="C166" t="s">
        <v>786</v>
      </c>
      <c r="D166" t="s">
        <v>934</v>
      </c>
      <c r="E166" s="21">
        <v>1</v>
      </c>
      <c r="F166">
        <v>37.82</v>
      </c>
      <c r="G166">
        <v>320</v>
      </c>
    </row>
    <row r="167" spans="1:7" ht="12.75">
      <c r="A167">
        <v>769</v>
      </c>
      <c r="B167">
        <v>103006</v>
      </c>
      <c r="C167" t="s">
        <v>786</v>
      </c>
      <c r="D167" t="s">
        <v>934</v>
      </c>
      <c r="E167" s="21">
        <v>1</v>
      </c>
      <c r="F167">
        <v>54.87</v>
      </c>
      <c r="G167">
        <v>128</v>
      </c>
    </row>
    <row r="168" spans="1:7" ht="12.75">
      <c r="A168">
        <v>899</v>
      </c>
      <c r="B168">
        <v>103006</v>
      </c>
      <c r="C168" t="s">
        <v>786</v>
      </c>
      <c r="D168" t="s">
        <v>2277</v>
      </c>
      <c r="E168" s="21">
        <v>1</v>
      </c>
      <c r="F168">
        <v>33.09</v>
      </c>
      <c r="G168">
        <v>161</v>
      </c>
    </row>
    <row r="169" spans="1:7" ht="12.75">
      <c r="A169">
        <v>487</v>
      </c>
      <c r="B169">
        <v>103006</v>
      </c>
      <c r="C169" t="s">
        <v>786</v>
      </c>
      <c r="D169" t="s">
        <v>1919</v>
      </c>
      <c r="E169" s="21">
        <v>2</v>
      </c>
      <c r="F169">
        <v>66.66</v>
      </c>
      <c r="G169">
        <v>324</v>
      </c>
    </row>
    <row r="170" spans="1:7" ht="12.75">
      <c r="A170">
        <v>353</v>
      </c>
      <c r="B170">
        <v>103006</v>
      </c>
      <c r="C170" t="s">
        <v>786</v>
      </c>
      <c r="D170" t="s">
        <v>1818</v>
      </c>
      <c r="E170" s="21">
        <v>2</v>
      </c>
      <c r="F170">
        <v>120.34</v>
      </c>
      <c r="G170">
        <v>357</v>
      </c>
    </row>
    <row r="171" spans="1:7" ht="12.75">
      <c r="A171">
        <v>436</v>
      </c>
      <c r="B171">
        <v>103006</v>
      </c>
      <c r="C171" t="s">
        <v>786</v>
      </c>
      <c r="D171" t="s">
        <v>1877</v>
      </c>
      <c r="E171" s="21">
        <v>2</v>
      </c>
      <c r="F171">
        <v>89.21</v>
      </c>
      <c r="G171">
        <v>289</v>
      </c>
    </row>
    <row r="172" spans="1:7" ht="12.75">
      <c r="A172">
        <v>859</v>
      </c>
      <c r="B172">
        <v>103006</v>
      </c>
      <c r="C172" t="s">
        <v>786</v>
      </c>
      <c r="D172" t="s">
        <v>2239</v>
      </c>
      <c r="E172" s="21">
        <v>1</v>
      </c>
      <c r="F172">
        <v>37.99</v>
      </c>
      <c r="G172">
        <v>196</v>
      </c>
    </row>
    <row r="173" spans="1:7" ht="12.75">
      <c r="A173">
        <v>864</v>
      </c>
      <c r="B173">
        <v>103006</v>
      </c>
      <c r="C173" t="s">
        <v>786</v>
      </c>
      <c r="D173" t="s">
        <v>2244</v>
      </c>
      <c r="E173" s="21">
        <v>1</v>
      </c>
      <c r="F173">
        <v>37.43</v>
      </c>
      <c r="G173">
        <v>196</v>
      </c>
    </row>
    <row r="174" spans="1:7" ht="12.75">
      <c r="A174">
        <v>340</v>
      </c>
      <c r="B174">
        <v>103006</v>
      </c>
      <c r="C174" t="s">
        <v>786</v>
      </c>
      <c r="D174" t="s">
        <v>1807</v>
      </c>
      <c r="E174" s="21">
        <v>2</v>
      </c>
      <c r="F174">
        <v>124.1</v>
      </c>
      <c r="G174">
        <v>324</v>
      </c>
    </row>
    <row r="175" spans="1:7" ht="12.75">
      <c r="A175">
        <v>613</v>
      </c>
      <c r="B175">
        <v>104001</v>
      </c>
      <c r="C175" t="s">
        <v>2022</v>
      </c>
      <c r="D175" t="s">
        <v>2026</v>
      </c>
      <c r="E175" s="21">
        <v>1</v>
      </c>
      <c r="F175">
        <v>89.98</v>
      </c>
      <c r="G175">
        <v>161</v>
      </c>
    </row>
    <row r="176" spans="1:7" ht="12.75">
      <c r="A176">
        <v>930</v>
      </c>
      <c r="B176">
        <v>104001</v>
      </c>
      <c r="C176" t="s">
        <v>2022</v>
      </c>
      <c r="D176" t="s">
        <v>2306</v>
      </c>
      <c r="E176" s="21">
        <v>1</v>
      </c>
      <c r="F176">
        <v>29.61</v>
      </c>
      <c r="G176">
        <v>196</v>
      </c>
    </row>
    <row r="177" spans="1:7" ht="12.75">
      <c r="A177">
        <v>609</v>
      </c>
      <c r="B177">
        <v>104001</v>
      </c>
      <c r="C177" t="s">
        <v>2022</v>
      </c>
      <c r="D177" t="s">
        <v>2023</v>
      </c>
      <c r="E177" s="21">
        <v>1</v>
      </c>
      <c r="F177">
        <v>92.13</v>
      </c>
      <c r="G177">
        <v>161</v>
      </c>
    </row>
    <row r="178" spans="1:7" ht="12.75">
      <c r="A178">
        <v>993</v>
      </c>
      <c r="B178">
        <v>105002</v>
      </c>
      <c r="C178" t="s">
        <v>1842</v>
      </c>
      <c r="D178" t="s">
        <v>2365</v>
      </c>
      <c r="E178" s="21">
        <v>1</v>
      </c>
      <c r="F178">
        <v>22.47</v>
      </c>
      <c r="G178">
        <v>250</v>
      </c>
    </row>
    <row r="179" spans="1:7" ht="12.75">
      <c r="A179">
        <v>996</v>
      </c>
      <c r="B179">
        <v>105002</v>
      </c>
      <c r="C179" t="s">
        <v>1842</v>
      </c>
      <c r="D179" t="s">
        <v>2368</v>
      </c>
      <c r="E179" s="21">
        <v>1</v>
      </c>
      <c r="F179">
        <v>22.35</v>
      </c>
      <c r="G179">
        <v>196</v>
      </c>
    </row>
    <row r="180" spans="1:7" ht="12.75">
      <c r="A180">
        <v>385</v>
      </c>
      <c r="B180">
        <v>105002</v>
      </c>
      <c r="C180" t="s">
        <v>1842</v>
      </c>
      <c r="D180" t="s">
        <v>1843</v>
      </c>
      <c r="E180" s="21">
        <v>2</v>
      </c>
      <c r="F180">
        <v>106.92</v>
      </c>
      <c r="G180">
        <v>446</v>
      </c>
    </row>
    <row r="181" spans="1:7" ht="12.75">
      <c r="A181">
        <v>848</v>
      </c>
      <c r="B181">
        <v>105002</v>
      </c>
      <c r="C181" t="s">
        <v>1842</v>
      </c>
      <c r="D181" t="s">
        <v>2231</v>
      </c>
      <c r="E181" s="21">
        <v>1</v>
      </c>
      <c r="F181">
        <v>39.53</v>
      </c>
      <c r="G181">
        <v>161</v>
      </c>
    </row>
    <row r="182" spans="1:7" ht="12.75">
      <c r="A182">
        <v>485</v>
      </c>
      <c r="B182">
        <v>105002</v>
      </c>
      <c r="C182" t="s">
        <v>1842</v>
      </c>
      <c r="D182" t="s">
        <v>1917</v>
      </c>
      <c r="E182" s="21">
        <v>2</v>
      </c>
      <c r="F182">
        <v>68.56</v>
      </c>
      <c r="G182">
        <v>446</v>
      </c>
    </row>
    <row r="183" spans="1:7" ht="12.75">
      <c r="A183">
        <v>952</v>
      </c>
      <c r="B183">
        <v>105002</v>
      </c>
      <c r="C183" t="s">
        <v>1842</v>
      </c>
      <c r="D183" t="s">
        <v>2326</v>
      </c>
      <c r="E183" s="21">
        <v>1</v>
      </c>
      <c r="F183">
        <v>27.01</v>
      </c>
      <c r="G183">
        <v>161</v>
      </c>
    </row>
    <row r="184" spans="1:7" ht="12.75">
      <c r="A184">
        <v>493</v>
      </c>
      <c r="B184">
        <v>105003</v>
      </c>
      <c r="C184" t="s">
        <v>948</v>
      </c>
      <c r="D184" t="s">
        <v>1923</v>
      </c>
      <c r="E184" s="21">
        <v>2</v>
      </c>
      <c r="F184">
        <v>65.74</v>
      </c>
      <c r="G184">
        <v>446</v>
      </c>
    </row>
    <row r="185" spans="1:13" ht="12.75">
      <c r="A185" s="41">
        <v>546</v>
      </c>
      <c r="B185" s="41">
        <v>105003</v>
      </c>
      <c r="C185" s="41" t="s">
        <v>948</v>
      </c>
      <c r="D185" s="41" t="s">
        <v>3045</v>
      </c>
      <c r="E185" s="41">
        <v>1</v>
      </c>
      <c r="F185" s="41">
        <v>13.77</v>
      </c>
      <c r="G185" s="41">
        <v>320</v>
      </c>
      <c r="H185" s="41">
        <v>546</v>
      </c>
      <c r="I185" s="41"/>
      <c r="J185" s="41"/>
      <c r="K185" s="41"/>
      <c r="L185" s="41"/>
      <c r="M185" s="41"/>
    </row>
    <row r="186" spans="1:7" ht="12.75">
      <c r="A186">
        <v>413</v>
      </c>
      <c r="B186">
        <v>105003</v>
      </c>
      <c r="C186" t="s">
        <v>948</v>
      </c>
      <c r="D186" t="s">
        <v>949</v>
      </c>
      <c r="E186" s="21">
        <v>1</v>
      </c>
      <c r="F186">
        <v>34.81</v>
      </c>
      <c r="G186">
        <v>320</v>
      </c>
    </row>
    <row r="187" spans="1:7" ht="12.75">
      <c r="A187">
        <v>542</v>
      </c>
      <c r="B187">
        <v>106001</v>
      </c>
      <c r="C187" t="s">
        <v>1733</v>
      </c>
      <c r="D187" t="s">
        <v>1966</v>
      </c>
      <c r="E187" s="21">
        <v>2</v>
      </c>
      <c r="F187">
        <v>46.52</v>
      </c>
      <c r="G187">
        <v>324</v>
      </c>
    </row>
    <row r="188" spans="1:7" ht="12.75">
      <c r="A188">
        <v>533</v>
      </c>
      <c r="B188">
        <v>106001</v>
      </c>
      <c r="C188" t="s">
        <v>1733</v>
      </c>
      <c r="D188" t="s">
        <v>1958</v>
      </c>
      <c r="E188" s="21">
        <v>2</v>
      </c>
      <c r="F188">
        <v>50.86</v>
      </c>
      <c r="G188">
        <v>357</v>
      </c>
    </row>
    <row r="189" spans="1:7" ht="12.75">
      <c r="A189">
        <v>528</v>
      </c>
      <c r="B189">
        <v>106001</v>
      </c>
      <c r="C189" t="s">
        <v>1733</v>
      </c>
      <c r="D189" t="s">
        <v>1953</v>
      </c>
      <c r="E189" s="21">
        <v>2</v>
      </c>
      <c r="F189">
        <v>53.75</v>
      </c>
      <c r="G189">
        <v>357</v>
      </c>
    </row>
    <row r="190" spans="1:7" ht="12.75">
      <c r="A190">
        <v>363</v>
      </c>
      <c r="B190">
        <v>106001</v>
      </c>
      <c r="C190" t="s">
        <v>1733</v>
      </c>
      <c r="D190" t="s">
        <v>1825</v>
      </c>
      <c r="E190" s="21">
        <v>2</v>
      </c>
      <c r="F190">
        <v>116.75</v>
      </c>
      <c r="G190">
        <v>289</v>
      </c>
    </row>
    <row r="191" spans="1:7" ht="12.75">
      <c r="A191">
        <v>210</v>
      </c>
      <c r="B191">
        <v>106001</v>
      </c>
      <c r="C191" t="s">
        <v>1733</v>
      </c>
      <c r="D191" t="s">
        <v>1734</v>
      </c>
      <c r="E191" s="21">
        <v>3</v>
      </c>
      <c r="F191">
        <v>130.11</v>
      </c>
      <c r="G191">
        <v>485</v>
      </c>
    </row>
    <row r="192" spans="1:7" ht="12.75">
      <c r="A192">
        <v>740</v>
      </c>
      <c r="B192">
        <v>106001</v>
      </c>
      <c r="C192" t="s">
        <v>1733</v>
      </c>
      <c r="D192" t="s">
        <v>2138</v>
      </c>
      <c r="E192" s="21">
        <v>1</v>
      </c>
      <c r="F192">
        <v>59.75</v>
      </c>
      <c r="G192">
        <v>161</v>
      </c>
    </row>
    <row r="193" spans="1:7" ht="12.75">
      <c r="A193">
        <v>219</v>
      </c>
      <c r="B193">
        <v>106001</v>
      </c>
      <c r="C193" t="s">
        <v>1733</v>
      </c>
      <c r="D193" t="s">
        <v>1743</v>
      </c>
      <c r="E193" s="21">
        <v>3</v>
      </c>
      <c r="F193">
        <v>119.62</v>
      </c>
      <c r="G193">
        <v>607</v>
      </c>
    </row>
    <row r="194" spans="1:7" ht="12.75">
      <c r="A194">
        <v>612</v>
      </c>
      <c r="B194">
        <v>106001</v>
      </c>
      <c r="C194" t="s">
        <v>1733</v>
      </c>
      <c r="D194" t="s">
        <v>2025</v>
      </c>
      <c r="E194" s="21">
        <v>1</v>
      </c>
      <c r="F194">
        <v>90.13</v>
      </c>
      <c r="G194">
        <v>196</v>
      </c>
    </row>
    <row r="195" spans="1:7" ht="12.75">
      <c r="A195">
        <v>721</v>
      </c>
      <c r="B195">
        <v>106001</v>
      </c>
      <c r="C195" t="s">
        <v>1733</v>
      </c>
      <c r="D195" t="s">
        <v>2122</v>
      </c>
      <c r="E195" s="21">
        <v>1</v>
      </c>
      <c r="F195">
        <v>62.79</v>
      </c>
      <c r="G195">
        <v>161</v>
      </c>
    </row>
    <row r="196" spans="1:7" ht="12.75">
      <c r="A196">
        <v>702</v>
      </c>
      <c r="B196">
        <v>106001</v>
      </c>
      <c r="C196" t="s">
        <v>1733</v>
      </c>
      <c r="D196" t="s">
        <v>2103</v>
      </c>
      <c r="E196" s="21">
        <v>1</v>
      </c>
      <c r="F196">
        <v>67.6</v>
      </c>
      <c r="G196">
        <v>196</v>
      </c>
    </row>
    <row r="197" spans="1:7" ht="12.75">
      <c r="A197">
        <v>724</v>
      </c>
      <c r="B197">
        <v>106001</v>
      </c>
      <c r="C197" t="s">
        <v>1733</v>
      </c>
      <c r="D197" t="s">
        <v>2124</v>
      </c>
      <c r="E197" s="21">
        <v>1</v>
      </c>
      <c r="F197">
        <v>62.43</v>
      </c>
      <c r="G197">
        <v>161</v>
      </c>
    </row>
    <row r="198" spans="1:7" ht="12.75">
      <c r="A198">
        <v>558</v>
      </c>
      <c r="B198">
        <v>106001</v>
      </c>
      <c r="C198" t="s">
        <v>1733</v>
      </c>
      <c r="D198" t="s">
        <v>1979</v>
      </c>
      <c r="E198" s="21">
        <v>2</v>
      </c>
      <c r="F198">
        <v>40.47</v>
      </c>
      <c r="G198">
        <v>357</v>
      </c>
    </row>
    <row r="199" spans="1:7" ht="12.75">
      <c r="A199">
        <v>742</v>
      </c>
      <c r="B199">
        <v>106001</v>
      </c>
      <c r="C199" t="s">
        <v>1733</v>
      </c>
      <c r="D199" t="s">
        <v>2140</v>
      </c>
      <c r="E199" s="21">
        <v>1</v>
      </c>
      <c r="F199">
        <v>59.57</v>
      </c>
      <c r="G199">
        <v>161</v>
      </c>
    </row>
    <row r="200" spans="1:7" ht="12.75">
      <c r="A200">
        <v>489</v>
      </c>
      <c r="B200">
        <v>106001</v>
      </c>
      <c r="C200" t="s">
        <v>1733</v>
      </c>
      <c r="D200" t="s">
        <v>1921</v>
      </c>
      <c r="E200" s="21">
        <v>2</v>
      </c>
      <c r="F200">
        <v>66.26</v>
      </c>
      <c r="G200">
        <v>289</v>
      </c>
    </row>
    <row r="201" spans="1:7" ht="12.75">
      <c r="A201">
        <v>465</v>
      </c>
      <c r="B201">
        <v>106001</v>
      </c>
      <c r="C201" t="s">
        <v>1733</v>
      </c>
      <c r="D201" t="s">
        <v>1900</v>
      </c>
      <c r="E201" s="21">
        <v>2</v>
      </c>
      <c r="F201">
        <v>77.67</v>
      </c>
      <c r="G201">
        <v>357</v>
      </c>
    </row>
    <row r="202" spans="1:7" ht="12.75">
      <c r="A202">
        <v>581</v>
      </c>
      <c r="B202">
        <v>106001</v>
      </c>
      <c r="C202" t="s">
        <v>1733</v>
      </c>
      <c r="D202" t="s">
        <v>2000</v>
      </c>
      <c r="E202" s="21">
        <v>2</v>
      </c>
      <c r="F202">
        <v>25.65</v>
      </c>
      <c r="G202">
        <v>357</v>
      </c>
    </row>
    <row r="203" spans="1:7" ht="12.75">
      <c r="A203">
        <v>398</v>
      </c>
      <c r="B203">
        <v>106001</v>
      </c>
      <c r="C203" t="s">
        <v>1733</v>
      </c>
      <c r="D203" t="s">
        <v>1852</v>
      </c>
      <c r="E203" s="21">
        <v>2</v>
      </c>
      <c r="F203">
        <v>104.39</v>
      </c>
      <c r="G203">
        <v>357</v>
      </c>
    </row>
    <row r="204" spans="1:7" ht="12.75">
      <c r="A204">
        <v>371</v>
      </c>
      <c r="B204">
        <v>106001</v>
      </c>
      <c r="C204" t="s">
        <v>1733</v>
      </c>
      <c r="D204" t="s">
        <v>1831</v>
      </c>
      <c r="E204" s="21">
        <v>2</v>
      </c>
      <c r="F204">
        <v>112.08</v>
      </c>
      <c r="G204">
        <v>289</v>
      </c>
    </row>
    <row r="205" spans="1:7" ht="12.75">
      <c r="A205">
        <v>727</v>
      </c>
      <c r="B205">
        <v>106001</v>
      </c>
      <c r="C205" t="s">
        <v>1733</v>
      </c>
      <c r="D205" t="s">
        <v>2127</v>
      </c>
      <c r="E205" s="21">
        <v>1</v>
      </c>
      <c r="F205">
        <v>62.08</v>
      </c>
      <c r="G205">
        <v>161</v>
      </c>
    </row>
    <row r="206" spans="1:7" ht="12.75">
      <c r="A206">
        <v>412</v>
      </c>
      <c r="B206">
        <v>106001</v>
      </c>
      <c r="C206" t="s">
        <v>1733</v>
      </c>
      <c r="D206" t="s">
        <v>1863</v>
      </c>
      <c r="E206" s="21">
        <v>2</v>
      </c>
      <c r="F206">
        <v>99.88</v>
      </c>
      <c r="G206">
        <v>357</v>
      </c>
    </row>
    <row r="207" spans="1:7" ht="12.75">
      <c r="A207">
        <v>790</v>
      </c>
      <c r="B207">
        <v>106001</v>
      </c>
      <c r="C207" t="s">
        <v>1733</v>
      </c>
      <c r="D207" t="s">
        <v>2181</v>
      </c>
      <c r="E207" s="21">
        <v>1</v>
      </c>
      <c r="F207">
        <v>51.44</v>
      </c>
      <c r="G207">
        <v>128</v>
      </c>
    </row>
    <row r="208" spans="1:7" ht="12.75">
      <c r="A208">
        <v>713</v>
      </c>
      <c r="B208">
        <v>106001</v>
      </c>
      <c r="C208" t="s">
        <v>1733</v>
      </c>
      <c r="D208" t="s">
        <v>2114</v>
      </c>
      <c r="E208" s="21">
        <v>1</v>
      </c>
      <c r="F208">
        <v>64.4</v>
      </c>
      <c r="G208">
        <v>161</v>
      </c>
    </row>
    <row r="209" spans="1:7" ht="12.75">
      <c r="A209">
        <v>794</v>
      </c>
      <c r="B209">
        <v>106002</v>
      </c>
      <c r="C209" t="s">
        <v>1703</v>
      </c>
      <c r="D209" t="s">
        <v>2185</v>
      </c>
      <c r="E209" s="21">
        <v>1</v>
      </c>
      <c r="F209">
        <v>49.46</v>
      </c>
      <c r="G209">
        <v>128</v>
      </c>
    </row>
    <row r="210" spans="1:7" ht="12.75">
      <c r="A210">
        <v>891</v>
      </c>
      <c r="B210">
        <v>106002</v>
      </c>
      <c r="C210" t="s">
        <v>1703</v>
      </c>
      <c r="D210" t="s">
        <v>2269</v>
      </c>
      <c r="E210" s="21">
        <v>1</v>
      </c>
      <c r="F210">
        <v>33.93</v>
      </c>
      <c r="G210">
        <v>250</v>
      </c>
    </row>
    <row r="211" spans="1:7" ht="12.75">
      <c r="A211">
        <v>827</v>
      </c>
      <c r="B211">
        <v>106002</v>
      </c>
      <c r="C211" t="s">
        <v>1703</v>
      </c>
      <c r="D211" t="s">
        <v>2212</v>
      </c>
      <c r="E211" s="21">
        <v>1</v>
      </c>
      <c r="F211">
        <v>43.15</v>
      </c>
      <c r="G211">
        <v>250</v>
      </c>
    </row>
    <row r="212" spans="1:7" ht="12.75">
      <c r="A212">
        <v>167</v>
      </c>
      <c r="B212">
        <v>106002</v>
      </c>
      <c r="C212" t="s">
        <v>1703</v>
      </c>
      <c r="D212" t="s">
        <v>1704</v>
      </c>
      <c r="E212" s="21">
        <v>3</v>
      </c>
      <c r="F212">
        <v>164.01</v>
      </c>
      <c r="G212">
        <v>607</v>
      </c>
    </row>
    <row r="213" spans="1:7" ht="12.75">
      <c r="A213">
        <v>714</v>
      </c>
      <c r="B213">
        <v>106002</v>
      </c>
      <c r="C213" t="s">
        <v>1703</v>
      </c>
      <c r="D213" t="s">
        <v>2115</v>
      </c>
      <c r="E213" s="21">
        <v>1</v>
      </c>
      <c r="F213">
        <v>64.22</v>
      </c>
      <c r="G213">
        <v>161</v>
      </c>
    </row>
    <row r="214" spans="1:7" ht="12.75">
      <c r="A214">
        <v>697</v>
      </c>
      <c r="B214">
        <v>106002</v>
      </c>
      <c r="C214" t="s">
        <v>1703</v>
      </c>
      <c r="D214" t="s">
        <v>2098</v>
      </c>
      <c r="E214" s="21">
        <v>1</v>
      </c>
      <c r="F214">
        <v>68.34</v>
      </c>
      <c r="G214">
        <v>161</v>
      </c>
    </row>
    <row r="215" spans="1:7" ht="12.75">
      <c r="A215">
        <v>307</v>
      </c>
      <c r="B215">
        <v>106002</v>
      </c>
      <c r="C215" t="s">
        <v>1703</v>
      </c>
      <c r="D215" t="s">
        <v>1788</v>
      </c>
      <c r="E215" s="21">
        <v>2</v>
      </c>
      <c r="F215">
        <v>144.45</v>
      </c>
      <c r="G215">
        <v>289</v>
      </c>
    </row>
    <row r="216" spans="1:7" ht="12.75">
      <c r="A216">
        <v>608</v>
      </c>
      <c r="B216">
        <v>106002</v>
      </c>
      <c r="C216" t="s">
        <v>1703</v>
      </c>
      <c r="D216" t="s">
        <v>2021</v>
      </c>
      <c r="E216" s="21">
        <v>1</v>
      </c>
      <c r="F216">
        <v>92.49</v>
      </c>
      <c r="G216">
        <v>161</v>
      </c>
    </row>
    <row r="217" spans="1:7" ht="12.75">
      <c r="A217">
        <v>813</v>
      </c>
      <c r="B217">
        <v>106002</v>
      </c>
      <c r="C217" t="s">
        <v>1703</v>
      </c>
      <c r="D217" t="s">
        <v>2201</v>
      </c>
      <c r="E217" s="21">
        <v>1</v>
      </c>
      <c r="F217">
        <v>46.37</v>
      </c>
      <c r="G217">
        <v>196</v>
      </c>
    </row>
    <row r="218" spans="1:7" ht="12.75">
      <c r="A218">
        <v>216</v>
      </c>
      <c r="B218">
        <v>106002</v>
      </c>
      <c r="C218" t="s">
        <v>1703</v>
      </c>
      <c r="D218" t="s">
        <v>1740</v>
      </c>
      <c r="E218" s="21">
        <v>3</v>
      </c>
      <c r="F218">
        <v>124.69</v>
      </c>
      <c r="G218">
        <v>607</v>
      </c>
    </row>
    <row r="219" spans="1:7" ht="12.75">
      <c r="A219">
        <v>257</v>
      </c>
      <c r="B219">
        <v>106002</v>
      </c>
      <c r="C219" t="s">
        <v>1703</v>
      </c>
      <c r="D219" t="s">
        <v>1769</v>
      </c>
      <c r="E219" s="21">
        <v>3</v>
      </c>
      <c r="F219">
        <v>54.82</v>
      </c>
      <c r="G219">
        <v>607</v>
      </c>
    </row>
    <row r="220" spans="1:7" ht="12.75">
      <c r="A220">
        <v>275</v>
      </c>
      <c r="B220">
        <v>106002</v>
      </c>
      <c r="C220" t="s">
        <v>1703</v>
      </c>
      <c r="D220" t="s">
        <v>1774</v>
      </c>
      <c r="E220" s="21">
        <v>2</v>
      </c>
      <c r="F220">
        <v>175.37</v>
      </c>
      <c r="G220">
        <v>446</v>
      </c>
    </row>
    <row r="221" spans="1:7" ht="12.75">
      <c r="A221">
        <v>231</v>
      </c>
      <c r="B221">
        <v>106002</v>
      </c>
      <c r="C221" t="s">
        <v>1703</v>
      </c>
      <c r="D221" t="s">
        <v>1753</v>
      </c>
      <c r="E221" s="21">
        <v>3</v>
      </c>
      <c r="F221">
        <v>108.44</v>
      </c>
      <c r="G221">
        <v>607</v>
      </c>
    </row>
    <row r="222" spans="1:7" ht="12.75">
      <c r="A222">
        <v>204</v>
      </c>
      <c r="B222">
        <v>106002</v>
      </c>
      <c r="C222" t="s">
        <v>1703</v>
      </c>
      <c r="D222" t="s">
        <v>1729</v>
      </c>
      <c r="E222" s="21">
        <v>3</v>
      </c>
      <c r="F222">
        <v>133.29</v>
      </c>
      <c r="G222">
        <v>485</v>
      </c>
    </row>
    <row r="223" spans="1:7" ht="12.75">
      <c r="A223">
        <v>924</v>
      </c>
      <c r="B223">
        <v>106003</v>
      </c>
      <c r="C223" t="s">
        <v>810</v>
      </c>
      <c r="D223" t="s">
        <v>2300</v>
      </c>
      <c r="E223" s="21">
        <v>1</v>
      </c>
      <c r="F223">
        <v>30.54</v>
      </c>
      <c r="G223">
        <v>196</v>
      </c>
    </row>
    <row r="224" spans="1:7" ht="12.75">
      <c r="A224">
        <v>748</v>
      </c>
      <c r="B224">
        <v>106003</v>
      </c>
      <c r="C224" t="s">
        <v>810</v>
      </c>
      <c r="D224" t="s">
        <v>2146</v>
      </c>
      <c r="E224" s="21">
        <v>1</v>
      </c>
      <c r="F224">
        <v>59.1</v>
      </c>
      <c r="G224">
        <v>250</v>
      </c>
    </row>
    <row r="225" spans="1:7" ht="12.75">
      <c r="A225">
        <v>877</v>
      </c>
      <c r="B225">
        <v>106003</v>
      </c>
      <c r="C225" t="s">
        <v>810</v>
      </c>
      <c r="D225" t="s">
        <v>2256</v>
      </c>
      <c r="E225" s="21">
        <v>1</v>
      </c>
      <c r="F225">
        <v>35.92</v>
      </c>
      <c r="G225">
        <v>128</v>
      </c>
    </row>
    <row r="226" spans="1:7" ht="12.75">
      <c r="A226">
        <v>683</v>
      </c>
      <c r="B226">
        <v>106003</v>
      </c>
      <c r="C226" t="s">
        <v>810</v>
      </c>
      <c r="D226" t="s">
        <v>2086</v>
      </c>
      <c r="E226" s="21">
        <v>1</v>
      </c>
      <c r="F226">
        <v>71.2</v>
      </c>
      <c r="G226">
        <v>161</v>
      </c>
    </row>
    <row r="227" spans="1:7" ht="12.75">
      <c r="A227">
        <v>760</v>
      </c>
      <c r="B227">
        <v>106003</v>
      </c>
      <c r="C227" t="s">
        <v>810</v>
      </c>
      <c r="D227" t="s">
        <v>2158</v>
      </c>
      <c r="E227" s="21">
        <v>1</v>
      </c>
      <c r="F227">
        <v>56.86</v>
      </c>
      <c r="G227">
        <v>128</v>
      </c>
    </row>
    <row r="228" spans="1:7" ht="12.75">
      <c r="A228">
        <v>535</v>
      </c>
      <c r="B228">
        <v>106003</v>
      </c>
      <c r="C228" t="s">
        <v>810</v>
      </c>
      <c r="D228" t="s">
        <v>1960</v>
      </c>
      <c r="E228" s="21">
        <v>2</v>
      </c>
      <c r="F228">
        <v>50.65</v>
      </c>
      <c r="G228">
        <v>289</v>
      </c>
    </row>
    <row r="229" spans="1:7" ht="12.75">
      <c r="A229">
        <v>530</v>
      </c>
      <c r="B229">
        <v>106003</v>
      </c>
      <c r="C229" t="s">
        <v>810</v>
      </c>
      <c r="D229" t="s">
        <v>1955</v>
      </c>
      <c r="E229" s="21">
        <v>2</v>
      </c>
      <c r="F229">
        <v>51.64</v>
      </c>
      <c r="G229">
        <v>357</v>
      </c>
    </row>
    <row r="230" spans="1:7" ht="12.75">
      <c r="A230">
        <v>719</v>
      </c>
      <c r="B230">
        <v>106003</v>
      </c>
      <c r="C230" t="s">
        <v>810</v>
      </c>
      <c r="D230" t="s">
        <v>2120</v>
      </c>
      <c r="E230" s="21">
        <v>1</v>
      </c>
      <c r="F230">
        <v>63.51</v>
      </c>
      <c r="G230">
        <v>161</v>
      </c>
    </row>
    <row r="231" spans="1:7" ht="12.75">
      <c r="A231">
        <v>593</v>
      </c>
      <c r="B231">
        <v>106003</v>
      </c>
      <c r="C231" t="s">
        <v>810</v>
      </c>
      <c r="D231" t="s">
        <v>2009</v>
      </c>
      <c r="E231" s="21">
        <v>2</v>
      </c>
      <c r="F231">
        <v>6.44</v>
      </c>
      <c r="G231">
        <v>289</v>
      </c>
    </row>
    <row r="232" spans="1:7" ht="12.75">
      <c r="A232">
        <v>51</v>
      </c>
      <c r="B232">
        <v>106003</v>
      </c>
      <c r="C232" t="s">
        <v>810</v>
      </c>
      <c r="D232" t="s">
        <v>811</v>
      </c>
      <c r="E232" s="21">
        <v>4</v>
      </c>
      <c r="F232">
        <v>238.54</v>
      </c>
      <c r="G232">
        <v>735</v>
      </c>
    </row>
    <row r="233" spans="1:7" ht="12.75">
      <c r="A233">
        <v>248</v>
      </c>
      <c r="B233">
        <v>106003</v>
      </c>
      <c r="C233" t="s">
        <v>810</v>
      </c>
      <c r="D233" t="s">
        <v>811</v>
      </c>
      <c r="E233" s="21">
        <v>1</v>
      </c>
      <c r="F233">
        <v>60.92</v>
      </c>
      <c r="G233">
        <v>320</v>
      </c>
    </row>
    <row r="234" spans="1:7" ht="12.75">
      <c r="A234">
        <v>810</v>
      </c>
      <c r="B234">
        <v>106003</v>
      </c>
      <c r="C234" t="s">
        <v>810</v>
      </c>
      <c r="D234" t="s">
        <v>2199</v>
      </c>
      <c r="E234" s="21">
        <v>1</v>
      </c>
      <c r="F234">
        <v>47.11</v>
      </c>
      <c r="G234">
        <v>128</v>
      </c>
    </row>
    <row r="235" spans="1:7" ht="12.75">
      <c r="A235">
        <v>259</v>
      </c>
      <c r="B235">
        <v>106003</v>
      </c>
      <c r="C235" t="s">
        <v>810</v>
      </c>
      <c r="D235" t="s">
        <v>1003</v>
      </c>
      <c r="E235" s="21">
        <v>3</v>
      </c>
      <c r="F235">
        <v>44.31</v>
      </c>
      <c r="G235">
        <v>539</v>
      </c>
    </row>
    <row r="236" spans="1:7" ht="12.75">
      <c r="A236">
        <v>472</v>
      </c>
      <c r="B236">
        <v>106003</v>
      </c>
      <c r="C236" t="s">
        <v>810</v>
      </c>
      <c r="D236" t="s">
        <v>1003</v>
      </c>
      <c r="E236" s="21">
        <v>1</v>
      </c>
      <c r="F236">
        <v>25.47</v>
      </c>
      <c r="G236">
        <v>320</v>
      </c>
    </row>
    <row r="237" spans="1:7" ht="12.75">
      <c r="A237">
        <v>144</v>
      </c>
      <c r="B237">
        <v>106003</v>
      </c>
      <c r="C237" t="s">
        <v>810</v>
      </c>
      <c r="D237" t="s">
        <v>1694</v>
      </c>
      <c r="E237" s="21">
        <v>3</v>
      </c>
      <c r="F237">
        <v>186.19</v>
      </c>
      <c r="G237">
        <v>539</v>
      </c>
    </row>
    <row r="238" spans="1:7" ht="12.75">
      <c r="A238">
        <v>396</v>
      </c>
      <c r="B238">
        <v>106003</v>
      </c>
      <c r="C238" t="s">
        <v>810</v>
      </c>
      <c r="D238" t="s">
        <v>881</v>
      </c>
      <c r="E238" s="21">
        <v>2</v>
      </c>
      <c r="F238">
        <v>104.71</v>
      </c>
      <c r="G238">
        <v>289</v>
      </c>
    </row>
    <row r="239" spans="1:7" ht="12.75">
      <c r="A239">
        <v>329</v>
      </c>
      <c r="B239">
        <v>106003</v>
      </c>
      <c r="C239" t="s">
        <v>810</v>
      </c>
      <c r="D239" t="s">
        <v>881</v>
      </c>
      <c r="E239" s="21">
        <v>1</v>
      </c>
      <c r="F239">
        <v>48.1</v>
      </c>
      <c r="G239">
        <v>320</v>
      </c>
    </row>
    <row r="240" spans="1:7" ht="12.75">
      <c r="A240">
        <v>882</v>
      </c>
      <c r="B240">
        <v>106003</v>
      </c>
      <c r="C240" t="s">
        <v>810</v>
      </c>
      <c r="D240" t="s">
        <v>2260</v>
      </c>
      <c r="E240" s="21">
        <v>1</v>
      </c>
      <c r="F240">
        <v>35.06</v>
      </c>
      <c r="G240">
        <v>161</v>
      </c>
    </row>
    <row r="241" spans="1:7" ht="12.75">
      <c r="A241">
        <v>805</v>
      </c>
      <c r="B241">
        <v>106003</v>
      </c>
      <c r="C241" t="s">
        <v>810</v>
      </c>
      <c r="D241" t="s">
        <v>2195</v>
      </c>
      <c r="E241" s="21">
        <v>1</v>
      </c>
      <c r="F241">
        <v>47.49</v>
      </c>
      <c r="G241">
        <v>196</v>
      </c>
    </row>
    <row r="242" spans="1:7" ht="12.75">
      <c r="A242">
        <v>495</v>
      </c>
      <c r="B242">
        <v>106003</v>
      </c>
      <c r="C242" t="s">
        <v>810</v>
      </c>
      <c r="D242" t="s">
        <v>1925</v>
      </c>
      <c r="E242" s="21">
        <v>2</v>
      </c>
      <c r="F242">
        <v>64.42</v>
      </c>
      <c r="G242">
        <v>357</v>
      </c>
    </row>
    <row r="243" spans="1:7" ht="12.75">
      <c r="A243">
        <v>986</v>
      </c>
      <c r="B243">
        <v>106003</v>
      </c>
      <c r="C243" t="s">
        <v>810</v>
      </c>
      <c r="D243" t="s">
        <v>2358</v>
      </c>
      <c r="E243" s="21">
        <v>1</v>
      </c>
      <c r="F243">
        <v>23.15</v>
      </c>
      <c r="G243">
        <v>250</v>
      </c>
    </row>
    <row r="244" spans="1:7" ht="12.75">
      <c r="A244">
        <v>680</v>
      </c>
      <c r="B244">
        <v>106003</v>
      </c>
      <c r="C244" t="s">
        <v>810</v>
      </c>
      <c r="D244" t="s">
        <v>2083</v>
      </c>
      <c r="E244" s="21">
        <v>1</v>
      </c>
      <c r="F244">
        <v>71.74</v>
      </c>
      <c r="G244">
        <v>161</v>
      </c>
    </row>
    <row r="245" spans="1:7" ht="12.75">
      <c r="A245">
        <v>240</v>
      </c>
      <c r="B245">
        <v>106003</v>
      </c>
      <c r="C245" t="s">
        <v>810</v>
      </c>
      <c r="D245" t="s">
        <v>1759</v>
      </c>
      <c r="E245" s="21">
        <v>3</v>
      </c>
      <c r="F245">
        <v>99.75</v>
      </c>
      <c r="G245">
        <v>539</v>
      </c>
    </row>
    <row r="246" spans="1:7" ht="12.75">
      <c r="A246">
        <v>553</v>
      </c>
      <c r="B246">
        <v>106003</v>
      </c>
      <c r="C246" t="s">
        <v>810</v>
      </c>
      <c r="D246" t="s">
        <v>1975</v>
      </c>
      <c r="E246" s="21">
        <v>2</v>
      </c>
      <c r="F246">
        <v>42.57</v>
      </c>
      <c r="G246">
        <v>411</v>
      </c>
    </row>
    <row r="247" spans="1:7" ht="12.75">
      <c r="A247">
        <v>849</v>
      </c>
      <c r="B247">
        <v>106003</v>
      </c>
      <c r="C247" t="s">
        <v>810</v>
      </c>
      <c r="D247" t="s">
        <v>2232</v>
      </c>
      <c r="E247" s="21">
        <v>1</v>
      </c>
      <c r="F247">
        <v>39.53</v>
      </c>
      <c r="G247">
        <v>128</v>
      </c>
    </row>
    <row r="248" spans="1:7" ht="12.75">
      <c r="A248">
        <v>295</v>
      </c>
      <c r="B248">
        <v>106003</v>
      </c>
      <c r="C248" t="s">
        <v>810</v>
      </c>
      <c r="D248" t="s">
        <v>856</v>
      </c>
      <c r="E248" s="21">
        <v>1</v>
      </c>
      <c r="F248">
        <v>53.48</v>
      </c>
      <c r="G248">
        <v>320</v>
      </c>
    </row>
    <row r="249" spans="1:7" ht="12.75">
      <c r="A249">
        <v>686</v>
      </c>
      <c r="B249">
        <v>106003</v>
      </c>
      <c r="C249" t="s">
        <v>810</v>
      </c>
      <c r="D249" t="s">
        <v>856</v>
      </c>
      <c r="E249" s="21">
        <v>1</v>
      </c>
      <c r="F249">
        <v>70.22</v>
      </c>
      <c r="G249">
        <v>128</v>
      </c>
    </row>
    <row r="250" spans="1:7" ht="12.75">
      <c r="A250">
        <v>991</v>
      </c>
      <c r="B250">
        <v>107001</v>
      </c>
      <c r="C250" t="s">
        <v>1745</v>
      </c>
      <c r="D250" t="s">
        <v>2363</v>
      </c>
      <c r="E250" s="21">
        <v>1</v>
      </c>
      <c r="F250">
        <v>22.56</v>
      </c>
      <c r="G250">
        <v>128</v>
      </c>
    </row>
    <row r="251" spans="1:7" ht="12.75">
      <c r="A251">
        <v>983</v>
      </c>
      <c r="B251">
        <v>107001</v>
      </c>
      <c r="C251" t="s">
        <v>1745</v>
      </c>
      <c r="D251" t="s">
        <v>2356</v>
      </c>
      <c r="E251" s="21">
        <v>1</v>
      </c>
      <c r="F251">
        <v>23.65</v>
      </c>
      <c r="G251">
        <v>196</v>
      </c>
    </row>
    <row r="252" spans="1:7" ht="12.75">
      <c r="A252">
        <v>500</v>
      </c>
      <c r="B252">
        <v>107001</v>
      </c>
      <c r="C252" t="s">
        <v>1745</v>
      </c>
      <c r="D252" t="s">
        <v>1930</v>
      </c>
      <c r="E252" s="21">
        <v>2</v>
      </c>
      <c r="F252">
        <v>62.12</v>
      </c>
      <c r="G252">
        <v>357</v>
      </c>
    </row>
    <row r="253" spans="1:7" ht="12.75">
      <c r="A253">
        <v>830</v>
      </c>
      <c r="B253">
        <v>107001</v>
      </c>
      <c r="C253" t="s">
        <v>1745</v>
      </c>
      <c r="D253" t="s">
        <v>2214</v>
      </c>
      <c r="E253" s="21">
        <v>1</v>
      </c>
      <c r="F253">
        <v>42.78</v>
      </c>
      <c r="G253">
        <v>128</v>
      </c>
    </row>
    <row r="254" spans="1:13" ht="12.75">
      <c r="A254" s="41">
        <v>612</v>
      </c>
      <c r="B254" s="41">
        <v>107001</v>
      </c>
      <c r="C254" s="41" t="s">
        <v>1745</v>
      </c>
      <c r="D254" s="41" t="s">
        <v>3061</v>
      </c>
      <c r="E254" s="41">
        <v>1</v>
      </c>
      <c r="F254" s="41">
        <v>3.32</v>
      </c>
      <c r="G254" s="41">
        <v>320</v>
      </c>
      <c r="H254" s="41">
        <v>612</v>
      </c>
      <c r="I254" s="41"/>
      <c r="J254" s="41"/>
      <c r="K254" s="41"/>
      <c r="L254" s="41"/>
      <c r="M254" s="41"/>
    </row>
    <row r="255" spans="1:7" ht="12.75">
      <c r="A255">
        <v>375</v>
      </c>
      <c r="B255">
        <v>107001</v>
      </c>
      <c r="C255" t="s">
        <v>1745</v>
      </c>
      <c r="D255" t="s">
        <v>1835</v>
      </c>
      <c r="E255" s="21">
        <v>2</v>
      </c>
      <c r="F255">
        <v>110.5</v>
      </c>
      <c r="G255">
        <v>357</v>
      </c>
    </row>
    <row r="256" spans="1:7" ht="12.75">
      <c r="A256">
        <v>886</v>
      </c>
      <c r="B256">
        <v>107001</v>
      </c>
      <c r="C256" t="s">
        <v>1745</v>
      </c>
      <c r="D256" t="s">
        <v>2264</v>
      </c>
      <c r="E256" s="21">
        <v>1</v>
      </c>
      <c r="F256">
        <v>34.66</v>
      </c>
      <c r="G256">
        <v>128</v>
      </c>
    </row>
    <row r="257" spans="1:7" ht="12.75">
      <c r="A257">
        <v>253</v>
      </c>
      <c r="B257">
        <v>107001</v>
      </c>
      <c r="C257" t="s">
        <v>1745</v>
      </c>
      <c r="D257" t="s">
        <v>1766</v>
      </c>
      <c r="E257" s="21">
        <v>3</v>
      </c>
      <c r="F257">
        <v>72.59</v>
      </c>
      <c r="G257">
        <v>574</v>
      </c>
    </row>
    <row r="258" spans="1:7" ht="12.75">
      <c r="A258">
        <v>597</v>
      </c>
      <c r="B258">
        <v>107001</v>
      </c>
      <c r="C258" t="s">
        <v>1745</v>
      </c>
      <c r="D258" t="s">
        <v>2013</v>
      </c>
      <c r="E258" s="21">
        <v>1</v>
      </c>
      <c r="F258">
        <v>100</v>
      </c>
      <c r="G258">
        <v>128</v>
      </c>
    </row>
    <row r="259" spans="1:7" ht="12.75">
      <c r="A259">
        <v>432</v>
      </c>
      <c r="B259">
        <v>107001</v>
      </c>
      <c r="C259" t="s">
        <v>1745</v>
      </c>
      <c r="D259" t="s">
        <v>1874</v>
      </c>
      <c r="E259" s="21">
        <v>2</v>
      </c>
      <c r="F259">
        <v>90.97</v>
      </c>
      <c r="G259">
        <v>324</v>
      </c>
    </row>
    <row r="260" spans="1:13" ht="12.75">
      <c r="A260" s="41">
        <v>613</v>
      </c>
      <c r="B260" s="41">
        <v>107001</v>
      </c>
      <c r="C260" s="41" t="s">
        <v>1745</v>
      </c>
      <c r="D260" s="41" t="s">
        <v>1874</v>
      </c>
      <c r="E260" s="41">
        <v>1</v>
      </c>
      <c r="F260" s="41">
        <v>3.16</v>
      </c>
      <c r="G260" s="41">
        <v>320</v>
      </c>
      <c r="H260" s="41">
        <v>613</v>
      </c>
      <c r="I260" s="41"/>
      <c r="J260" s="41"/>
      <c r="K260" s="41"/>
      <c r="L260" s="41"/>
      <c r="M260" s="41"/>
    </row>
    <row r="261" spans="1:7" ht="12.75">
      <c r="A261">
        <v>774</v>
      </c>
      <c r="B261">
        <v>107001</v>
      </c>
      <c r="C261" t="s">
        <v>1745</v>
      </c>
      <c r="D261" t="s">
        <v>2169</v>
      </c>
      <c r="E261" s="21">
        <v>1</v>
      </c>
      <c r="F261">
        <v>53.79</v>
      </c>
      <c r="G261">
        <v>128</v>
      </c>
    </row>
    <row r="262" spans="1:7" ht="12.75">
      <c r="A262">
        <v>222</v>
      </c>
      <c r="B262">
        <v>107001</v>
      </c>
      <c r="C262" t="s">
        <v>1745</v>
      </c>
      <c r="D262" t="s">
        <v>1746</v>
      </c>
      <c r="E262" s="21">
        <v>3</v>
      </c>
      <c r="F262">
        <v>118.01</v>
      </c>
      <c r="G262">
        <v>485</v>
      </c>
    </row>
    <row r="263" spans="1:7" ht="12.75">
      <c r="A263">
        <v>524</v>
      </c>
      <c r="B263">
        <v>107001</v>
      </c>
      <c r="C263" t="s">
        <v>1745</v>
      </c>
      <c r="D263" t="s">
        <v>1949</v>
      </c>
      <c r="E263" s="21">
        <v>2</v>
      </c>
      <c r="F263">
        <v>56.7</v>
      </c>
      <c r="G263">
        <v>289</v>
      </c>
    </row>
    <row r="264" spans="1:7" ht="12.75">
      <c r="A264">
        <v>775</v>
      </c>
      <c r="B264">
        <v>107001</v>
      </c>
      <c r="C264" t="s">
        <v>1745</v>
      </c>
      <c r="D264" t="s">
        <v>2170</v>
      </c>
      <c r="E264" s="21">
        <v>1</v>
      </c>
      <c r="F264">
        <v>53.79</v>
      </c>
      <c r="G264">
        <v>128</v>
      </c>
    </row>
    <row r="265" spans="1:7" ht="12.75">
      <c r="A265">
        <v>888</v>
      </c>
      <c r="B265">
        <v>107006</v>
      </c>
      <c r="C265" t="s">
        <v>1902</v>
      </c>
      <c r="D265" t="s">
        <v>2266</v>
      </c>
      <c r="E265" s="21">
        <v>1</v>
      </c>
      <c r="F265">
        <v>34.3</v>
      </c>
      <c r="G265">
        <v>128</v>
      </c>
    </row>
    <row r="266" spans="1:7" ht="12.75">
      <c r="A266">
        <v>497</v>
      </c>
      <c r="B266">
        <v>107006</v>
      </c>
      <c r="C266" t="s">
        <v>1902</v>
      </c>
      <c r="D266" t="s">
        <v>1927</v>
      </c>
      <c r="E266" s="21">
        <v>2</v>
      </c>
      <c r="F266">
        <v>63.76</v>
      </c>
      <c r="G266">
        <v>324</v>
      </c>
    </row>
    <row r="267" spans="1:7" ht="12.75">
      <c r="A267">
        <v>591</v>
      </c>
      <c r="B267">
        <v>107006</v>
      </c>
      <c r="C267" t="s">
        <v>1902</v>
      </c>
      <c r="D267" t="s">
        <v>2007</v>
      </c>
      <c r="E267" s="21">
        <v>2</v>
      </c>
      <c r="F267">
        <v>17.56</v>
      </c>
      <c r="G267">
        <v>289</v>
      </c>
    </row>
    <row r="268" spans="1:7" ht="12.75">
      <c r="A268">
        <v>979</v>
      </c>
      <c r="B268">
        <v>107006</v>
      </c>
      <c r="C268" t="s">
        <v>1902</v>
      </c>
      <c r="D268" t="s">
        <v>2352</v>
      </c>
      <c r="E268" s="21">
        <v>1</v>
      </c>
      <c r="F268">
        <v>24.21</v>
      </c>
      <c r="G268">
        <v>196</v>
      </c>
    </row>
    <row r="269" spans="1:7" ht="12.75">
      <c r="A269">
        <v>873</v>
      </c>
      <c r="B269">
        <v>107006</v>
      </c>
      <c r="C269" t="s">
        <v>1902</v>
      </c>
      <c r="D269" t="s">
        <v>2252</v>
      </c>
      <c r="E269" s="21">
        <v>1</v>
      </c>
      <c r="F269">
        <v>36.28</v>
      </c>
      <c r="G269">
        <v>128</v>
      </c>
    </row>
    <row r="270" spans="1:7" ht="12.75">
      <c r="A270">
        <v>590</v>
      </c>
      <c r="B270">
        <v>107006</v>
      </c>
      <c r="C270" t="s">
        <v>1902</v>
      </c>
      <c r="D270" t="s">
        <v>2006</v>
      </c>
      <c r="E270" s="21">
        <v>2</v>
      </c>
      <c r="F270">
        <v>19.86</v>
      </c>
      <c r="G270">
        <v>324</v>
      </c>
    </row>
    <row r="271" spans="1:7" ht="12.75">
      <c r="A271">
        <v>467</v>
      </c>
      <c r="B271">
        <v>107006</v>
      </c>
      <c r="C271" t="s">
        <v>1902</v>
      </c>
      <c r="D271" t="s">
        <v>1903</v>
      </c>
      <c r="E271" s="21">
        <v>2</v>
      </c>
      <c r="F271">
        <v>77.13</v>
      </c>
      <c r="G271">
        <v>378</v>
      </c>
    </row>
    <row r="272" spans="1:7" ht="12.75">
      <c r="A272">
        <v>943</v>
      </c>
      <c r="B272">
        <v>107006</v>
      </c>
      <c r="C272" t="s">
        <v>1902</v>
      </c>
      <c r="D272" t="s">
        <v>2318</v>
      </c>
      <c r="E272" s="21">
        <v>1</v>
      </c>
      <c r="F272">
        <v>28.16</v>
      </c>
      <c r="G272">
        <v>128</v>
      </c>
    </row>
    <row r="273" spans="1:7" ht="12.75">
      <c r="A273">
        <v>759</v>
      </c>
      <c r="B273">
        <v>107007</v>
      </c>
      <c r="C273" t="s">
        <v>121</v>
      </c>
      <c r="D273" t="s">
        <v>2157</v>
      </c>
      <c r="E273" s="21">
        <v>1</v>
      </c>
      <c r="F273">
        <v>57.17</v>
      </c>
      <c r="G273">
        <v>196</v>
      </c>
    </row>
    <row r="274" spans="1:7" ht="12.75">
      <c r="A274">
        <v>898</v>
      </c>
      <c r="B274">
        <v>107007</v>
      </c>
      <c r="C274" t="s">
        <v>121</v>
      </c>
      <c r="D274" t="s">
        <v>2276</v>
      </c>
      <c r="E274" s="21">
        <v>1</v>
      </c>
      <c r="F274">
        <v>33.15</v>
      </c>
      <c r="G274">
        <v>196</v>
      </c>
    </row>
    <row r="275" spans="1:7" ht="12.75">
      <c r="A275">
        <v>665</v>
      </c>
      <c r="B275">
        <v>107014</v>
      </c>
      <c r="C275" t="s">
        <v>673</v>
      </c>
      <c r="D275" t="s">
        <v>2069</v>
      </c>
      <c r="E275" s="21">
        <v>1</v>
      </c>
      <c r="F275">
        <v>73.48</v>
      </c>
      <c r="G275">
        <v>250</v>
      </c>
    </row>
    <row r="276" spans="1:7" ht="12.75">
      <c r="A276">
        <v>242</v>
      </c>
      <c r="B276">
        <v>107014</v>
      </c>
      <c r="C276" t="s">
        <v>673</v>
      </c>
      <c r="D276" t="s">
        <v>743</v>
      </c>
      <c r="E276" s="21">
        <v>3</v>
      </c>
      <c r="F276">
        <v>96.01</v>
      </c>
      <c r="G276">
        <v>574</v>
      </c>
    </row>
    <row r="277" spans="1:7" ht="12.75">
      <c r="A277">
        <v>162</v>
      </c>
      <c r="B277">
        <v>107014</v>
      </c>
      <c r="C277" t="s">
        <v>673</v>
      </c>
      <c r="D277" t="s">
        <v>743</v>
      </c>
      <c r="E277" s="21">
        <v>1</v>
      </c>
      <c r="F277">
        <v>74.53</v>
      </c>
      <c r="G277">
        <v>320</v>
      </c>
    </row>
    <row r="278" spans="1:7" ht="12.75">
      <c r="A278">
        <v>260</v>
      </c>
      <c r="B278">
        <v>107014</v>
      </c>
      <c r="C278" t="s">
        <v>673</v>
      </c>
      <c r="D278" t="s">
        <v>1771</v>
      </c>
      <c r="E278" s="21">
        <v>3</v>
      </c>
      <c r="F278">
        <v>32.35</v>
      </c>
      <c r="G278">
        <v>539</v>
      </c>
    </row>
    <row r="279" spans="1:7" ht="12.75">
      <c r="A279">
        <v>843</v>
      </c>
      <c r="B279">
        <v>107014</v>
      </c>
      <c r="C279" t="s">
        <v>673</v>
      </c>
      <c r="D279" t="s">
        <v>2227</v>
      </c>
      <c r="E279" s="21">
        <v>1</v>
      </c>
      <c r="F279">
        <v>40.41</v>
      </c>
      <c r="G279">
        <v>196</v>
      </c>
    </row>
    <row r="280" spans="1:7" ht="12.75">
      <c r="A280">
        <v>513</v>
      </c>
      <c r="B280">
        <v>107014</v>
      </c>
      <c r="C280" t="s">
        <v>673</v>
      </c>
      <c r="D280" t="s">
        <v>674</v>
      </c>
      <c r="E280" s="21">
        <v>2</v>
      </c>
      <c r="F280">
        <v>58.19</v>
      </c>
      <c r="G280">
        <v>324</v>
      </c>
    </row>
    <row r="281" spans="1:7" ht="12.75">
      <c r="A281">
        <v>82</v>
      </c>
      <c r="B281">
        <v>107014</v>
      </c>
      <c r="C281" t="s">
        <v>673</v>
      </c>
      <c r="D281" t="s">
        <v>674</v>
      </c>
      <c r="E281" s="21">
        <v>1</v>
      </c>
      <c r="F281">
        <v>87.18</v>
      </c>
      <c r="G281">
        <v>320</v>
      </c>
    </row>
    <row r="282" spans="1:7" ht="12.75">
      <c r="A282">
        <v>508</v>
      </c>
      <c r="B282">
        <v>107014</v>
      </c>
      <c r="C282" t="s">
        <v>673</v>
      </c>
      <c r="D282" t="s">
        <v>778</v>
      </c>
      <c r="E282" s="21">
        <v>2</v>
      </c>
      <c r="F282">
        <v>59.62</v>
      </c>
      <c r="G282">
        <v>446</v>
      </c>
    </row>
    <row r="283" spans="1:7" ht="12.75">
      <c r="A283">
        <v>211</v>
      </c>
      <c r="B283">
        <v>107014</v>
      </c>
      <c r="C283" t="s">
        <v>673</v>
      </c>
      <c r="D283" t="s">
        <v>778</v>
      </c>
      <c r="E283" s="21">
        <v>1</v>
      </c>
      <c r="F283">
        <v>66.77</v>
      </c>
      <c r="G283">
        <v>320</v>
      </c>
    </row>
    <row r="284" spans="1:7" ht="12.75">
      <c r="A284">
        <v>582</v>
      </c>
      <c r="B284">
        <v>107014</v>
      </c>
      <c r="C284" t="s">
        <v>673</v>
      </c>
      <c r="D284" t="s">
        <v>2001</v>
      </c>
      <c r="E284" s="21">
        <v>2</v>
      </c>
      <c r="F284">
        <v>25.05</v>
      </c>
      <c r="G284">
        <v>289</v>
      </c>
    </row>
    <row r="285" spans="1:7" ht="12.75">
      <c r="A285">
        <v>585</v>
      </c>
      <c r="B285">
        <v>107014</v>
      </c>
      <c r="C285" t="s">
        <v>673</v>
      </c>
      <c r="D285" t="s">
        <v>746</v>
      </c>
      <c r="E285" s="21">
        <v>2</v>
      </c>
      <c r="F285">
        <v>22.56</v>
      </c>
      <c r="G285">
        <v>378</v>
      </c>
    </row>
    <row r="286" spans="1:7" ht="12.75">
      <c r="A286">
        <v>166</v>
      </c>
      <c r="B286">
        <v>107014</v>
      </c>
      <c r="C286" t="s">
        <v>673</v>
      </c>
      <c r="D286" t="s">
        <v>746</v>
      </c>
      <c r="E286" s="21">
        <v>1</v>
      </c>
      <c r="F286">
        <v>73.89</v>
      </c>
      <c r="G286">
        <v>320</v>
      </c>
    </row>
    <row r="287" spans="1:7" ht="12.75">
      <c r="A287">
        <v>514</v>
      </c>
      <c r="B287">
        <v>107014</v>
      </c>
      <c r="C287" t="s">
        <v>673</v>
      </c>
      <c r="D287" t="s">
        <v>1941</v>
      </c>
      <c r="E287" s="21">
        <v>2</v>
      </c>
      <c r="F287">
        <v>58.12</v>
      </c>
      <c r="G287">
        <v>446</v>
      </c>
    </row>
    <row r="288" spans="1:7" ht="12.75">
      <c r="A288">
        <v>405</v>
      </c>
      <c r="B288">
        <v>107014</v>
      </c>
      <c r="C288" t="s">
        <v>673</v>
      </c>
      <c r="D288" t="s">
        <v>732</v>
      </c>
      <c r="E288" s="21">
        <v>2</v>
      </c>
      <c r="F288">
        <v>103.3</v>
      </c>
      <c r="G288">
        <v>446</v>
      </c>
    </row>
    <row r="289" spans="1:7" ht="12.75">
      <c r="A289">
        <v>151</v>
      </c>
      <c r="B289">
        <v>107014</v>
      </c>
      <c r="C289" t="s">
        <v>673</v>
      </c>
      <c r="D289" t="s">
        <v>732</v>
      </c>
      <c r="E289" s="21">
        <v>1</v>
      </c>
      <c r="F289">
        <v>76.27</v>
      </c>
      <c r="G289">
        <v>320</v>
      </c>
    </row>
    <row r="290" spans="1:7" ht="12.75">
      <c r="A290">
        <v>812</v>
      </c>
      <c r="B290">
        <v>107014</v>
      </c>
      <c r="C290" t="s">
        <v>673</v>
      </c>
      <c r="D290" t="s">
        <v>2200</v>
      </c>
      <c r="E290" s="21">
        <v>1</v>
      </c>
      <c r="F290">
        <v>46.74</v>
      </c>
      <c r="G290">
        <v>250</v>
      </c>
    </row>
    <row r="291" spans="1:13" ht="12.75">
      <c r="A291" s="41">
        <v>541</v>
      </c>
      <c r="B291" s="41">
        <v>107014</v>
      </c>
      <c r="C291" s="41" t="s">
        <v>673</v>
      </c>
      <c r="D291" s="41" t="s">
        <v>2200</v>
      </c>
      <c r="E291" s="41">
        <v>1</v>
      </c>
      <c r="F291" s="41">
        <v>14.56</v>
      </c>
      <c r="G291" s="41">
        <v>320</v>
      </c>
      <c r="H291" s="41">
        <v>541</v>
      </c>
      <c r="I291" s="41"/>
      <c r="J291" s="41"/>
      <c r="K291" s="41"/>
      <c r="L291" s="41"/>
      <c r="M291" s="41"/>
    </row>
    <row r="292" spans="1:7" ht="12.75">
      <c r="A292">
        <v>543</v>
      </c>
      <c r="B292">
        <v>107014</v>
      </c>
      <c r="C292" t="s">
        <v>673</v>
      </c>
      <c r="D292" t="s">
        <v>1967</v>
      </c>
      <c r="E292" s="21">
        <v>2</v>
      </c>
      <c r="F292">
        <v>46.29</v>
      </c>
      <c r="G292">
        <v>357</v>
      </c>
    </row>
    <row r="293" spans="1:7" ht="12.75">
      <c r="A293">
        <v>154</v>
      </c>
      <c r="B293">
        <v>107014</v>
      </c>
      <c r="C293" t="s">
        <v>673</v>
      </c>
      <c r="D293" t="s">
        <v>734</v>
      </c>
      <c r="E293" s="21">
        <v>1</v>
      </c>
      <c r="F293">
        <v>75.79</v>
      </c>
      <c r="G293">
        <v>320</v>
      </c>
    </row>
    <row r="294" spans="1:7" ht="12.75">
      <c r="A294">
        <v>616</v>
      </c>
      <c r="B294">
        <v>107014</v>
      </c>
      <c r="C294" t="s">
        <v>673</v>
      </c>
      <c r="D294" t="s">
        <v>2028</v>
      </c>
      <c r="E294" s="21">
        <v>1</v>
      </c>
      <c r="F294">
        <v>88.45</v>
      </c>
      <c r="G294">
        <v>128</v>
      </c>
    </row>
    <row r="295" spans="1:7" ht="12.75">
      <c r="A295">
        <v>354</v>
      </c>
      <c r="B295">
        <v>107014</v>
      </c>
      <c r="C295" t="s">
        <v>673</v>
      </c>
      <c r="D295" t="s">
        <v>956</v>
      </c>
      <c r="E295" s="21">
        <v>2</v>
      </c>
      <c r="F295">
        <v>119.79</v>
      </c>
      <c r="G295">
        <v>324</v>
      </c>
    </row>
    <row r="296" spans="1:7" ht="12.75">
      <c r="A296">
        <v>419</v>
      </c>
      <c r="B296">
        <v>107014</v>
      </c>
      <c r="C296" t="s">
        <v>673</v>
      </c>
      <c r="D296" t="s">
        <v>956</v>
      </c>
      <c r="E296" s="21">
        <v>1</v>
      </c>
      <c r="F296">
        <v>33.86</v>
      </c>
      <c r="G296">
        <v>320</v>
      </c>
    </row>
    <row r="297" spans="1:7" ht="12.75">
      <c r="A297">
        <v>588</v>
      </c>
      <c r="B297">
        <v>107014</v>
      </c>
      <c r="C297" t="s">
        <v>673</v>
      </c>
      <c r="D297" t="s">
        <v>2004</v>
      </c>
      <c r="E297" s="21">
        <v>2</v>
      </c>
      <c r="F297">
        <v>21.2</v>
      </c>
      <c r="G297">
        <v>324</v>
      </c>
    </row>
    <row r="298" spans="1:7" ht="12.75">
      <c r="A298">
        <v>471</v>
      </c>
      <c r="B298">
        <v>107014</v>
      </c>
      <c r="C298" t="s">
        <v>673</v>
      </c>
      <c r="D298" t="s">
        <v>736</v>
      </c>
      <c r="E298" s="21">
        <v>2</v>
      </c>
      <c r="F298">
        <v>75.05</v>
      </c>
      <c r="G298">
        <v>289</v>
      </c>
    </row>
    <row r="299" spans="1:7" ht="12.75">
      <c r="A299">
        <v>156</v>
      </c>
      <c r="B299">
        <v>107014</v>
      </c>
      <c r="C299" t="s">
        <v>673</v>
      </c>
      <c r="D299" t="s">
        <v>736</v>
      </c>
      <c r="E299" s="21">
        <v>1</v>
      </c>
      <c r="F299">
        <v>75.47</v>
      </c>
      <c r="G299">
        <v>320</v>
      </c>
    </row>
    <row r="300" spans="1:7" ht="12.75">
      <c r="A300">
        <v>391</v>
      </c>
      <c r="B300">
        <v>107014</v>
      </c>
      <c r="C300" t="s">
        <v>673</v>
      </c>
      <c r="D300" t="s">
        <v>931</v>
      </c>
      <c r="E300" s="21">
        <v>1</v>
      </c>
      <c r="F300">
        <v>38.29</v>
      </c>
      <c r="G300">
        <v>320</v>
      </c>
    </row>
    <row r="301" spans="1:7" ht="12.75">
      <c r="A301">
        <v>795</v>
      </c>
      <c r="B301">
        <v>107014</v>
      </c>
      <c r="C301" t="s">
        <v>673</v>
      </c>
      <c r="D301" t="s">
        <v>931</v>
      </c>
      <c r="E301" s="21">
        <v>1</v>
      </c>
      <c r="F301">
        <v>49.21</v>
      </c>
      <c r="G301">
        <v>250</v>
      </c>
    </row>
    <row r="302" spans="1:7" ht="12.75">
      <c r="A302">
        <v>541</v>
      </c>
      <c r="B302">
        <v>107014</v>
      </c>
      <c r="C302" t="s">
        <v>673</v>
      </c>
      <c r="D302" t="s">
        <v>831</v>
      </c>
      <c r="E302" s="21">
        <v>2</v>
      </c>
      <c r="F302">
        <v>46.64</v>
      </c>
      <c r="G302">
        <v>357</v>
      </c>
    </row>
    <row r="303" spans="1:7" ht="12.75">
      <c r="A303">
        <v>269</v>
      </c>
      <c r="B303">
        <v>107014</v>
      </c>
      <c r="C303" t="s">
        <v>673</v>
      </c>
      <c r="D303" t="s">
        <v>831</v>
      </c>
      <c r="E303" s="21">
        <v>1</v>
      </c>
      <c r="F303">
        <v>57.59</v>
      </c>
      <c r="G303">
        <v>320</v>
      </c>
    </row>
    <row r="304" spans="1:7" ht="12.75">
      <c r="A304">
        <v>857</v>
      </c>
      <c r="B304">
        <v>107014</v>
      </c>
      <c r="C304" t="s">
        <v>673</v>
      </c>
      <c r="D304" t="s">
        <v>2238</v>
      </c>
      <c r="E304" s="21">
        <v>1</v>
      </c>
      <c r="F304">
        <v>38.2</v>
      </c>
      <c r="G304">
        <v>250</v>
      </c>
    </row>
    <row r="305" spans="1:13" ht="12.75">
      <c r="A305" s="41">
        <v>508</v>
      </c>
      <c r="B305" s="41">
        <v>107014</v>
      </c>
      <c r="C305" s="41" t="s">
        <v>673</v>
      </c>
      <c r="D305" s="41" t="s">
        <v>2238</v>
      </c>
      <c r="E305" s="41">
        <v>1</v>
      </c>
      <c r="F305" s="41">
        <v>19.78</v>
      </c>
      <c r="G305" s="41">
        <v>320</v>
      </c>
      <c r="H305" s="41">
        <v>508</v>
      </c>
      <c r="I305" s="41"/>
      <c r="J305" s="41"/>
      <c r="K305" s="41"/>
      <c r="L305" s="41"/>
      <c r="M305" s="41"/>
    </row>
    <row r="306" spans="1:7" ht="12.75">
      <c r="A306">
        <v>367</v>
      </c>
      <c r="B306">
        <v>107014</v>
      </c>
      <c r="C306" t="s">
        <v>673</v>
      </c>
      <c r="D306" t="s">
        <v>1828</v>
      </c>
      <c r="E306" s="21">
        <v>2</v>
      </c>
      <c r="F306">
        <v>115.68</v>
      </c>
      <c r="G306">
        <v>378</v>
      </c>
    </row>
    <row r="307" spans="1:13" ht="12.75">
      <c r="A307" s="41">
        <v>522</v>
      </c>
      <c r="B307" s="41">
        <v>107014</v>
      </c>
      <c r="C307" s="41" t="s">
        <v>673</v>
      </c>
      <c r="D307" s="41" t="s">
        <v>3042</v>
      </c>
      <c r="E307" s="41">
        <v>1</v>
      </c>
      <c r="F307" s="41">
        <v>17.56</v>
      </c>
      <c r="G307" s="41">
        <v>320</v>
      </c>
      <c r="H307" s="41">
        <v>522</v>
      </c>
      <c r="I307" s="41"/>
      <c r="J307" s="41"/>
      <c r="K307" s="41"/>
      <c r="L307" s="41"/>
      <c r="M307" s="41"/>
    </row>
    <row r="308" spans="1:7" ht="12.75">
      <c r="A308">
        <v>576</v>
      </c>
      <c r="B308">
        <v>107014</v>
      </c>
      <c r="C308" t="s">
        <v>673</v>
      </c>
      <c r="D308" t="s">
        <v>1995</v>
      </c>
      <c r="E308" s="21">
        <v>2</v>
      </c>
      <c r="F308">
        <v>29.2</v>
      </c>
      <c r="G308">
        <v>289</v>
      </c>
    </row>
    <row r="309" spans="1:7" ht="12.75">
      <c r="A309">
        <v>792</v>
      </c>
      <c r="B309">
        <v>107014</v>
      </c>
      <c r="C309" t="s">
        <v>673</v>
      </c>
      <c r="D309" t="s">
        <v>2183</v>
      </c>
      <c r="E309" s="21">
        <v>1</v>
      </c>
      <c r="F309">
        <v>49.89</v>
      </c>
      <c r="G309">
        <v>250</v>
      </c>
    </row>
    <row r="310" spans="1:7" ht="12.75">
      <c r="A310">
        <v>578</v>
      </c>
      <c r="B310">
        <v>107014</v>
      </c>
      <c r="C310" t="s">
        <v>673</v>
      </c>
      <c r="D310" t="s">
        <v>1997</v>
      </c>
      <c r="E310" s="21">
        <v>2</v>
      </c>
      <c r="F310">
        <v>28.54</v>
      </c>
      <c r="G310">
        <v>411</v>
      </c>
    </row>
    <row r="311" spans="1:7" ht="12.75">
      <c r="A311">
        <v>653</v>
      </c>
      <c r="B311">
        <v>108003</v>
      </c>
      <c r="C311" t="s">
        <v>2040</v>
      </c>
      <c r="D311" t="s">
        <v>2061</v>
      </c>
      <c r="E311" s="21">
        <v>1</v>
      </c>
      <c r="F311">
        <v>75.99</v>
      </c>
      <c r="G311">
        <v>128</v>
      </c>
    </row>
    <row r="312" spans="1:7" ht="12.75">
      <c r="A312">
        <v>705</v>
      </c>
      <c r="B312">
        <v>108003</v>
      </c>
      <c r="C312" t="s">
        <v>2040</v>
      </c>
      <c r="D312" t="s">
        <v>2106</v>
      </c>
      <c r="E312" s="21">
        <v>1</v>
      </c>
      <c r="F312">
        <v>66.91</v>
      </c>
      <c r="G312">
        <v>161</v>
      </c>
    </row>
    <row r="313" spans="1:7" ht="12.75">
      <c r="A313">
        <v>693</v>
      </c>
      <c r="B313">
        <v>108003</v>
      </c>
      <c r="C313" t="s">
        <v>2040</v>
      </c>
      <c r="D313" t="s">
        <v>2095</v>
      </c>
      <c r="E313" s="21">
        <v>1</v>
      </c>
      <c r="F313">
        <v>69.05</v>
      </c>
      <c r="G313">
        <v>161</v>
      </c>
    </row>
    <row r="314" spans="1:7" ht="12.75">
      <c r="A314">
        <v>933</v>
      </c>
      <c r="B314">
        <v>108003</v>
      </c>
      <c r="C314" t="s">
        <v>2040</v>
      </c>
      <c r="D314" t="s">
        <v>2309</v>
      </c>
      <c r="E314" s="21">
        <v>1</v>
      </c>
      <c r="F314">
        <v>29.24</v>
      </c>
      <c r="G314">
        <v>196</v>
      </c>
    </row>
    <row r="315" spans="1:7" ht="12.75">
      <c r="A315">
        <v>632</v>
      </c>
      <c r="B315">
        <v>108003</v>
      </c>
      <c r="C315" t="s">
        <v>2040</v>
      </c>
      <c r="D315" t="s">
        <v>2041</v>
      </c>
      <c r="E315" s="21">
        <v>1</v>
      </c>
      <c r="F315">
        <v>82.83</v>
      </c>
      <c r="G315">
        <v>161</v>
      </c>
    </row>
    <row r="316" spans="1:7" ht="12.75">
      <c r="A316">
        <v>889</v>
      </c>
      <c r="B316">
        <v>108003</v>
      </c>
      <c r="C316" t="s">
        <v>2040</v>
      </c>
      <c r="D316" t="s">
        <v>2267</v>
      </c>
      <c r="E316" s="21">
        <v>1</v>
      </c>
      <c r="F316">
        <v>34.12</v>
      </c>
      <c r="G316">
        <v>128</v>
      </c>
    </row>
    <row r="317" spans="1:7" ht="12.75">
      <c r="A317">
        <v>509</v>
      </c>
      <c r="B317">
        <v>108004</v>
      </c>
      <c r="C317" t="s">
        <v>740</v>
      </c>
      <c r="D317" t="s">
        <v>1938</v>
      </c>
      <c r="E317" s="21">
        <v>2</v>
      </c>
      <c r="F317">
        <v>59.49</v>
      </c>
      <c r="G317">
        <v>289</v>
      </c>
    </row>
    <row r="318" spans="1:7" ht="12.75">
      <c r="A318">
        <v>459</v>
      </c>
      <c r="B318">
        <v>108004</v>
      </c>
      <c r="C318" t="s">
        <v>740</v>
      </c>
      <c r="D318" t="s">
        <v>958</v>
      </c>
      <c r="E318" s="21">
        <v>2</v>
      </c>
      <c r="F318">
        <v>80.78</v>
      </c>
      <c r="G318">
        <v>289</v>
      </c>
    </row>
    <row r="319" spans="1:7" ht="12.75">
      <c r="A319">
        <v>421</v>
      </c>
      <c r="B319">
        <v>108004</v>
      </c>
      <c r="C319" t="s">
        <v>740</v>
      </c>
      <c r="D319" t="s">
        <v>958</v>
      </c>
      <c r="E319" s="21">
        <v>1</v>
      </c>
      <c r="F319">
        <v>33.54</v>
      </c>
      <c r="G319">
        <v>320</v>
      </c>
    </row>
    <row r="320" spans="1:7" ht="12.75">
      <c r="A320">
        <v>245</v>
      </c>
      <c r="B320">
        <v>108004</v>
      </c>
      <c r="C320" t="s">
        <v>740</v>
      </c>
      <c r="D320" t="s">
        <v>1761</v>
      </c>
      <c r="E320" s="21">
        <v>3</v>
      </c>
      <c r="F320">
        <v>85.3</v>
      </c>
      <c r="G320">
        <v>485</v>
      </c>
    </row>
    <row r="321" spans="1:7" ht="12.75">
      <c r="A321">
        <v>770</v>
      </c>
      <c r="B321">
        <v>108004</v>
      </c>
      <c r="C321" t="s">
        <v>740</v>
      </c>
      <c r="D321" t="s">
        <v>2165</v>
      </c>
      <c r="E321" s="21">
        <v>1</v>
      </c>
      <c r="F321">
        <v>54.51</v>
      </c>
      <c r="G321">
        <v>128</v>
      </c>
    </row>
    <row r="322" spans="1:7" ht="12.75">
      <c r="A322">
        <v>626</v>
      </c>
      <c r="B322">
        <v>108004</v>
      </c>
      <c r="C322" t="s">
        <v>740</v>
      </c>
      <c r="D322" t="s">
        <v>2035</v>
      </c>
      <c r="E322" s="21">
        <v>1</v>
      </c>
      <c r="F322">
        <v>86.23</v>
      </c>
      <c r="G322">
        <v>161</v>
      </c>
    </row>
    <row r="323" spans="1:7" ht="12.75">
      <c r="A323">
        <v>967</v>
      </c>
      <c r="B323">
        <v>108004</v>
      </c>
      <c r="C323" t="s">
        <v>740</v>
      </c>
      <c r="D323" t="s">
        <v>2341</v>
      </c>
      <c r="E323" s="21">
        <v>1</v>
      </c>
      <c r="F323">
        <v>25.51</v>
      </c>
      <c r="G323">
        <v>196</v>
      </c>
    </row>
    <row r="324" spans="1:13" ht="12.75">
      <c r="A324" s="41">
        <v>588</v>
      </c>
      <c r="B324" s="41">
        <v>108004</v>
      </c>
      <c r="C324" s="41" t="s">
        <v>740</v>
      </c>
      <c r="D324" s="41" t="s">
        <v>2341</v>
      </c>
      <c r="E324" s="41">
        <v>1</v>
      </c>
      <c r="F324" s="41">
        <v>7.12</v>
      </c>
      <c r="G324" s="41">
        <v>320</v>
      </c>
      <c r="H324" s="41">
        <v>588</v>
      </c>
      <c r="I324" s="41"/>
      <c r="J324" s="41"/>
      <c r="K324" s="41"/>
      <c r="L324" s="41"/>
      <c r="M324" s="41"/>
    </row>
    <row r="325" spans="1:7" ht="12.75">
      <c r="A325">
        <v>472</v>
      </c>
      <c r="B325">
        <v>108004</v>
      </c>
      <c r="C325" t="s">
        <v>740</v>
      </c>
      <c r="D325" t="s">
        <v>1906</v>
      </c>
      <c r="E325" s="21">
        <v>2</v>
      </c>
      <c r="F325">
        <v>75.02</v>
      </c>
      <c r="G325">
        <v>289</v>
      </c>
    </row>
    <row r="326" spans="1:7" ht="12.75">
      <c r="A326">
        <v>411</v>
      </c>
      <c r="B326">
        <v>108004</v>
      </c>
      <c r="C326" t="s">
        <v>740</v>
      </c>
      <c r="D326" t="s">
        <v>1862</v>
      </c>
      <c r="E326" s="21">
        <v>2</v>
      </c>
      <c r="F326">
        <v>100.35</v>
      </c>
      <c r="G326">
        <v>357</v>
      </c>
    </row>
    <row r="327" spans="1:13" ht="12.75">
      <c r="A327" s="41">
        <v>601</v>
      </c>
      <c r="B327" s="41">
        <v>108004</v>
      </c>
      <c r="C327" s="41" t="s">
        <v>740</v>
      </c>
      <c r="D327" s="41" t="s">
        <v>1862</v>
      </c>
      <c r="E327" s="41">
        <v>1</v>
      </c>
      <c r="F327" s="41">
        <v>5.06</v>
      </c>
      <c r="G327" s="41">
        <v>320</v>
      </c>
      <c r="H327" s="41">
        <v>601</v>
      </c>
      <c r="I327" s="41"/>
      <c r="J327" s="41"/>
      <c r="K327" s="41"/>
      <c r="L327" s="41"/>
      <c r="M327" s="41"/>
    </row>
    <row r="328" spans="1:7" ht="12.75">
      <c r="A328">
        <v>567</v>
      </c>
      <c r="B328">
        <v>108004</v>
      </c>
      <c r="C328" t="s">
        <v>740</v>
      </c>
      <c r="D328" t="s">
        <v>1988</v>
      </c>
      <c r="E328" s="21">
        <v>2</v>
      </c>
      <c r="F328">
        <v>33.82</v>
      </c>
      <c r="G328">
        <v>289</v>
      </c>
    </row>
    <row r="329" spans="1:7" ht="12.75">
      <c r="A329">
        <v>510</v>
      </c>
      <c r="B329">
        <v>108004</v>
      </c>
      <c r="C329" t="s">
        <v>740</v>
      </c>
      <c r="D329" t="s">
        <v>741</v>
      </c>
      <c r="E329" s="21">
        <v>2</v>
      </c>
      <c r="F329">
        <v>59.44</v>
      </c>
      <c r="G329">
        <v>411</v>
      </c>
    </row>
    <row r="330" spans="1:7" ht="12.75">
      <c r="A330">
        <v>160</v>
      </c>
      <c r="B330">
        <v>108004</v>
      </c>
      <c r="C330" t="s">
        <v>740</v>
      </c>
      <c r="D330" t="s">
        <v>741</v>
      </c>
      <c r="E330" s="21">
        <v>1</v>
      </c>
      <c r="F330">
        <v>74.84</v>
      </c>
      <c r="G330">
        <v>320</v>
      </c>
    </row>
    <row r="331" spans="1:7" ht="12.75">
      <c r="A331">
        <v>901</v>
      </c>
      <c r="B331">
        <v>108004</v>
      </c>
      <c r="C331" t="s">
        <v>740</v>
      </c>
      <c r="D331" t="s">
        <v>2278</v>
      </c>
      <c r="E331" s="21">
        <v>1</v>
      </c>
      <c r="F331">
        <v>32.92</v>
      </c>
      <c r="G331">
        <v>161</v>
      </c>
    </row>
    <row r="332" spans="1:7" ht="12.75">
      <c r="A332">
        <v>645</v>
      </c>
      <c r="B332">
        <v>108004</v>
      </c>
      <c r="C332" t="s">
        <v>740</v>
      </c>
      <c r="D332" t="s">
        <v>2052</v>
      </c>
      <c r="E332" s="21">
        <v>1</v>
      </c>
      <c r="F332">
        <v>77.44</v>
      </c>
      <c r="G332">
        <v>128</v>
      </c>
    </row>
    <row r="333" spans="1:7" ht="12.75">
      <c r="A333">
        <v>655</v>
      </c>
      <c r="B333">
        <v>108004</v>
      </c>
      <c r="C333" t="s">
        <v>740</v>
      </c>
      <c r="D333" t="s">
        <v>2062</v>
      </c>
      <c r="E333" s="21">
        <v>1</v>
      </c>
      <c r="F333">
        <v>75.31</v>
      </c>
      <c r="G333">
        <v>161</v>
      </c>
    </row>
    <row r="334" spans="1:7" ht="12.75">
      <c r="A334">
        <v>639</v>
      </c>
      <c r="B334">
        <v>108004</v>
      </c>
      <c r="C334" t="s">
        <v>740</v>
      </c>
      <c r="D334" t="s">
        <v>2047</v>
      </c>
      <c r="E334" s="21">
        <v>1</v>
      </c>
      <c r="F334">
        <v>78.53</v>
      </c>
      <c r="G334">
        <v>161</v>
      </c>
    </row>
    <row r="335" spans="1:7" ht="12.75">
      <c r="A335">
        <v>448</v>
      </c>
      <c r="B335">
        <v>109007</v>
      </c>
      <c r="C335" t="s">
        <v>124</v>
      </c>
      <c r="D335" t="s">
        <v>1886</v>
      </c>
      <c r="E335" s="21">
        <v>2</v>
      </c>
      <c r="F335">
        <v>82.76</v>
      </c>
      <c r="G335">
        <v>324</v>
      </c>
    </row>
    <row r="336" spans="1:7" ht="12.75">
      <c r="A336">
        <v>32</v>
      </c>
      <c r="B336">
        <v>109007</v>
      </c>
      <c r="C336" t="s">
        <v>124</v>
      </c>
      <c r="D336" t="s">
        <v>1652</v>
      </c>
      <c r="E336" s="21">
        <v>4</v>
      </c>
      <c r="F336">
        <v>290.46</v>
      </c>
      <c r="G336">
        <v>735</v>
      </c>
    </row>
    <row r="337" spans="1:7" ht="12.75">
      <c r="A337">
        <v>290</v>
      </c>
      <c r="B337">
        <v>109007</v>
      </c>
      <c r="C337" t="s">
        <v>124</v>
      </c>
      <c r="D337" t="s">
        <v>1780</v>
      </c>
      <c r="E337" s="21">
        <v>2</v>
      </c>
      <c r="F337">
        <v>158.05</v>
      </c>
      <c r="G337">
        <v>357</v>
      </c>
    </row>
    <row r="338" spans="1:7" ht="12.75">
      <c r="A338">
        <v>885</v>
      </c>
      <c r="B338">
        <v>109007</v>
      </c>
      <c r="C338" t="s">
        <v>124</v>
      </c>
      <c r="D338" t="s">
        <v>2263</v>
      </c>
      <c r="E338" s="21">
        <v>1</v>
      </c>
      <c r="F338">
        <v>34.84</v>
      </c>
      <c r="G338">
        <v>128</v>
      </c>
    </row>
    <row r="339" spans="1:7" ht="12.75">
      <c r="A339">
        <v>480</v>
      </c>
      <c r="B339">
        <v>109007</v>
      </c>
      <c r="C339" t="s">
        <v>124</v>
      </c>
      <c r="D339" t="s">
        <v>1010</v>
      </c>
      <c r="E339" s="21">
        <v>1</v>
      </c>
      <c r="F339">
        <v>24.21</v>
      </c>
      <c r="G339">
        <v>320</v>
      </c>
    </row>
    <row r="340" spans="1:7" ht="12.75">
      <c r="A340">
        <v>54</v>
      </c>
      <c r="B340">
        <v>109007</v>
      </c>
      <c r="C340" t="s">
        <v>124</v>
      </c>
      <c r="D340" t="s">
        <v>1661</v>
      </c>
      <c r="E340" s="21">
        <v>4</v>
      </c>
      <c r="F340">
        <v>235.95</v>
      </c>
      <c r="G340">
        <v>735</v>
      </c>
    </row>
    <row r="341" spans="1:7" ht="12.75">
      <c r="A341">
        <v>504</v>
      </c>
      <c r="B341">
        <v>109007</v>
      </c>
      <c r="C341" t="s">
        <v>124</v>
      </c>
      <c r="D341" t="s">
        <v>1934</v>
      </c>
      <c r="E341" s="21">
        <v>2</v>
      </c>
      <c r="F341">
        <v>60.7</v>
      </c>
      <c r="G341">
        <v>324</v>
      </c>
    </row>
    <row r="342" spans="1:13" ht="12.75">
      <c r="A342" s="41">
        <v>598</v>
      </c>
      <c r="B342" s="41">
        <v>109007</v>
      </c>
      <c r="C342" s="41" t="s">
        <v>124</v>
      </c>
      <c r="D342" s="41" t="s">
        <v>1934</v>
      </c>
      <c r="E342" s="41">
        <v>1</v>
      </c>
      <c r="F342" s="41">
        <v>5.54</v>
      </c>
      <c r="G342" s="41">
        <v>320</v>
      </c>
      <c r="H342" s="41">
        <v>598</v>
      </c>
      <c r="I342" s="41"/>
      <c r="J342" s="41"/>
      <c r="K342" s="41"/>
      <c r="L342" s="41"/>
      <c r="M342" s="41"/>
    </row>
    <row r="343" spans="1:7" ht="12.75">
      <c r="A343">
        <v>397</v>
      </c>
      <c r="B343">
        <v>109007</v>
      </c>
      <c r="C343" t="s">
        <v>124</v>
      </c>
      <c r="D343" t="s">
        <v>1851</v>
      </c>
      <c r="E343" s="21">
        <v>2</v>
      </c>
      <c r="F343">
        <v>104.39</v>
      </c>
      <c r="G343">
        <v>378</v>
      </c>
    </row>
    <row r="344" spans="1:13" ht="12.75">
      <c r="A344" s="41">
        <v>586</v>
      </c>
      <c r="B344" s="41">
        <v>109007</v>
      </c>
      <c r="C344" s="41" t="s">
        <v>124</v>
      </c>
      <c r="D344" s="41" t="s">
        <v>1851</v>
      </c>
      <c r="E344" s="41">
        <v>1</v>
      </c>
      <c r="F344" s="41">
        <v>7.44</v>
      </c>
      <c r="G344" s="41">
        <v>320</v>
      </c>
      <c r="H344" s="41">
        <v>586</v>
      </c>
      <c r="I344" s="41"/>
      <c r="J344" s="41"/>
      <c r="K344" s="41"/>
      <c r="L344" s="41"/>
      <c r="M344" s="41"/>
    </row>
    <row r="345" spans="1:7" ht="12.75">
      <c r="A345">
        <v>605</v>
      </c>
      <c r="B345">
        <v>109007</v>
      </c>
      <c r="C345" t="s">
        <v>124</v>
      </c>
      <c r="D345" t="s">
        <v>2018</v>
      </c>
      <c r="E345" s="21">
        <v>1</v>
      </c>
      <c r="F345">
        <v>95.16</v>
      </c>
      <c r="G345">
        <v>196</v>
      </c>
    </row>
    <row r="346" spans="1:7" ht="12.75">
      <c r="A346">
        <v>746</v>
      </c>
      <c r="B346">
        <v>109007</v>
      </c>
      <c r="C346" t="s">
        <v>124</v>
      </c>
      <c r="D346" t="s">
        <v>2144</v>
      </c>
      <c r="E346" s="21">
        <v>1</v>
      </c>
      <c r="F346">
        <v>59.22</v>
      </c>
      <c r="G346">
        <v>196</v>
      </c>
    </row>
    <row r="347" spans="1:7" ht="12.75">
      <c r="A347">
        <v>63</v>
      </c>
      <c r="B347">
        <v>109007</v>
      </c>
      <c r="C347" t="s">
        <v>124</v>
      </c>
      <c r="D347" t="s">
        <v>1664</v>
      </c>
      <c r="E347" s="21">
        <v>4</v>
      </c>
      <c r="F347">
        <v>206.74</v>
      </c>
      <c r="G347">
        <v>735</v>
      </c>
    </row>
    <row r="348" spans="1:7" ht="12.75">
      <c r="A348">
        <v>845</v>
      </c>
      <c r="B348">
        <v>109007</v>
      </c>
      <c r="C348" t="s">
        <v>124</v>
      </c>
      <c r="D348" t="s">
        <v>2229</v>
      </c>
      <c r="E348" s="21">
        <v>1</v>
      </c>
      <c r="F348">
        <v>40.04</v>
      </c>
      <c r="G348">
        <v>196</v>
      </c>
    </row>
    <row r="349" spans="1:7" ht="12.75">
      <c r="A349">
        <v>357</v>
      </c>
      <c r="B349">
        <v>109007</v>
      </c>
      <c r="C349" t="s">
        <v>124</v>
      </c>
      <c r="D349" t="s">
        <v>1821</v>
      </c>
      <c r="E349" s="21">
        <v>2</v>
      </c>
      <c r="F349">
        <v>118.56</v>
      </c>
      <c r="G349">
        <v>378</v>
      </c>
    </row>
    <row r="350" spans="1:7" ht="12.75">
      <c r="A350">
        <v>368</v>
      </c>
      <c r="B350">
        <v>109007</v>
      </c>
      <c r="C350" t="s">
        <v>124</v>
      </c>
      <c r="D350" t="s">
        <v>918</v>
      </c>
      <c r="E350" s="21">
        <v>2</v>
      </c>
      <c r="F350">
        <v>115.52</v>
      </c>
      <c r="G350">
        <v>289</v>
      </c>
    </row>
    <row r="351" spans="1:7" ht="12.75">
      <c r="A351">
        <v>372</v>
      </c>
      <c r="B351">
        <v>109007</v>
      </c>
      <c r="C351" t="s">
        <v>124</v>
      </c>
      <c r="D351" t="s">
        <v>918</v>
      </c>
      <c r="E351" s="21">
        <v>1</v>
      </c>
      <c r="F351">
        <v>41.3</v>
      </c>
      <c r="G351">
        <v>320</v>
      </c>
    </row>
    <row r="352" spans="1:7" ht="12.75">
      <c r="A352">
        <v>111</v>
      </c>
      <c r="B352">
        <v>109007</v>
      </c>
      <c r="C352" t="s">
        <v>124</v>
      </c>
      <c r="D352" t="s">
        <v>845</v>
      </c>
      <c r="E352" s="21">
        <v>3</v>
      </c>
      <c r="F352">
        <v>212.9</v>
      </c>
      <c r="G352">
        <v>539</v>
      </c>
    </row>
    <row r="353" spans="1:7" ht="12.75">
      <c r="A353">
        <v>283</v>
      </c>
      <c r="B353">
        <v>109007</v>
      </c>
      <c r="C353" t="s">
        <v>124</v>
      </c>
      <c r="D353" t="s">
        <v>845</v>
      </c>
      <c r="E353" s="21">
        <v>1</v>
      </c>
      <c r="F353">
        <v>55.38</v>
      </c>
      <c r="G353">
        <v>320</v>
      </c>
    </row>
    <row r="354" spans="1:7" ht="12.75">
      <c r="A354">
        <v>218</v>
      </c>
      <c r="B354">
        <v>109007</v>
      </c>
      <c r="C354" t="s">
        <v>124</v>
      </c>
      <c r="D354" t="s">
        <v>1742</v>
      </c>
      <c r="E354" s="21">
        <v>3</v>
      </c>
      <c r="F354">
        <v>122.11</v>
      </c>
      <c r="G354">
        <v>485</v>
      </c>
    </row>
    <row r="355" spans="1:7" ht="12.75">
      <c r="A355">
        <v>434</v>
      </c>
      <c r="B355">
        <v>109007</v>
      </c>
      <c r="C355" t="s">
        <v>124</v>
      </c>
      <c r="D355" t="s">
        <v>968</v>
      </c>
      <c r="E355" s="21">
        <v>1</v>
      </c>
      <c r="F355">
        <v>31.49</v>
      </c>
      <c r="G355">
        <v>320</v>
      </c>
    </row>
    <row r="356" spans="1:7" ht="12.75">
      <c r="A356">
        <v>348</v>
      </c>
      <c r="B356">
        <v>109007</v>
      </c>
      <c r="C356" t="s">
        <v>124</v>
      </c>
      <c r="D356" t="s">
        <v>899</v>
      </c>
      <c r="E356" s="21">
        <v>1</v>
      </c>
      <c r="F356">
        <v>45.25</v>
      </c>
      <c r="G356">
        <v>320</v>
      </c>
    </row>
    <row r="357" spans="1:7" ht="12.75">
      <c r="A357">
        <v>604</v>
      </c>
      <c r="B357">
        <v>109007</v>
      </c>
      <c r="C357" t="s">
        <v>124</v>
      </c>
      <c r="D357" t="s">
        <v>899</v>
      </c>
      <c r="E357" s="21">
        <v>1</v>
      </c>
      <c r="F357">
        <v>95.34</v>
      </c>
      <c r="G357">
        <v>196</v>
      </c>
    </row>
    <row r="358" spans="1:7" ht="12.75">
      <c r="A358">
        <v>199</v>
      </c>
      <c r="B358">
        <v>109007</v>
      </c>
      <c r="C358" t="s">
        <v>124</v>
      </c>
      <c r="D358" t="s">
        <v>898</v>
      </c>
      <c r="E358" s="21">
        <v>3</v>
      </c>
      <c r="F358">
        <v>139.63</v>
      </c>
      <c r="G358">
        <v>485</v>
      </c>
    </row>
    <row r="359" spans="1:7" ht="12.75">
      <c r="A359">
        <v>347</v>
      </c>
      <c r="B359">
        <v>109007</v>
      </c>
      <c r="C359" t="s">
        <v>124</v>
      </c>
      <c r="D359" t="s">
        <v>898</v>
      </c>
      <c r="E359" s="21">
        <v>1</v>
      </c>
      <c r="F359">
        <v>45.25</v>
      </c>
      <c r="G359">
        <v>320</v>
      </c>
    </row>
    <row r="360" spans="1:7" ht="12.75">
      <c r="A360">
        <v>306</v>
      </c>
      <c r="B360">
        <v>109007</v>
      </c>
      <c r="C360" t="s">
        <v>124</v>
      </c>
      <c r="D360" t="s">
        <v>1787</v>
      </c>
      <c r="E360" s="21">
        <v>2</v>
      </c>
      <c r="F360">
        <v>144.56</v>
      </c>
      <c r="G360">
        <v>289</v>
      </c>
    </row>
    <row r="361" spans="1:7" ht="12.75">
      <c r="A361">
        <v>936</v>
      </c>
      <c r="B361">
        <v>109007</v>
      </c>
      <c r="C361" t="s">
        <v>124</v>
      </c>
      <c r="D361" t="s">
        <v>2312</v>
      </c>
      <c r="E361" s="21">
        <v>1</v>
      </c>
      <c r="F361">
        <v>28.98</v>
      </c>
      <c r="G361">
        <v>161</v>
      </c>
    </row>
    <row r="362" spans="1:7" ht="12.75">
      <c r="A362">
        <v>773</v>
      </c>
      <c r="B362">
        <v>109007</v>
      </c>
      <c r="C362" t="s">
        <v>124</v>
      </c>
      <c r="D362" t="s">
        <v>2168</v>
      </c>
      <c r="E362" s="21">
        <v>1</v>
      </c>
      <c r="F362">
        <v>53.82</v>
      </c>
      <c r="G362">
        <v>196</v>
      </c>
    </row>
    <row r="363" spans="1:7" ht="12.75">
      <c r="A363">
        <v>725</v>
      </c>
      <c r="B363">
        <v>109007</v>
      </c>
      <c r="C363" t="s">
        <v>124</v>
      </c>
      <c r="D363" t="s">
        <v>2125</v>
      </c>
      <c r="E363" s="21">
        <v>1</v>
      </c>
      <c r="F363">
        <v>62.38</v>
      </c>
      <c r="G363">
        <v>196</v>
      </c>
    </row>
    <row r="364" spans="1:7" ht="12.75">
      <c r="A364">
        <v>621</v>
      </c>
      <c r="B364">
        <v>109007</v>
      </c>
      <c r="C364" t="s">
        <v>124</v>
      </c>
      <c r="D364" t="s">
        <v>2032</v>
      </c>
      <c r="E364" s="21">
        <v>1</v>
      </c>
      <c r="F364">
        <v>87.15</v>
      </c>
      <c r="G364">
        <v>196</v>
      </c>
    </row>
    <row r="365" spans="1:7" ht="12.75">
      <c r="A365">
        <v>317</v>
      </c>
      <c r="B365">
        <v>109007</v>
      </c>
      <c r="C365" t="s">
        <v>124</v>
      </c>
      <c r="D365" t="s">
        <v>992</v>
      </c>
      <c r="E365" s="21">
        <v>2</v>
      </c>
      <c r="F365">
        <v>140.88</v>
      </c>
      <c r="G365">
        <v>324</v>
      </c>
    </row>
    <row r="366" spans="1:7" ht="12.75">
      <c r="A366">
        <v>458</v>
      </c>
      <c r="B366">
        <v>109007</v>
      </c>
      <c r="C366" t="s">
        <v>124</v>
      </c>
      <c r="D366" t="s">
        <v>992</v>
      </c>
      <c r="E366" s="21">
        <v>1</v>
      </c>
      <c r="F366">
        <v>27.69</v>
      </c>
      <c r="G366">
        <v>320</v>
      </c>
    </row>
    <row r="367" spans="1:7" ht="12.75">
      <c r="A367">
        <v>893</v>
      </c>
      <c r="B367">
        <v>109007</v>
      </c>
      <c r="C367" t="s">
        <v>124</v>
      </c>
      <c r="D367" t="s">
        <v>2271</v>
      </c>
      <c r="E367" s="21">
        <v>1</v>
      </c>
      <c r="F367">
        <v>33.57</v>
      </c>
      <c r="G367">
        <v>128</v>
      </c>
    </row>
    <row r="368" spans="1:7" ht="12.75">
      <c r="A368">
        <v>427</v>
      </c>
      <c r="B368">
        <v>109007</v>
      </c>
      <c r="C368" t="s">
        <v>124</v>
      </c>
      <c r="D368" t="s">
        <v>1870</v>
      </c>
      <c r="E368" s="21">
        <v>2</v>
      </c>
      <c r="F368">
        <v>93.33</v>
      </c>
      <c r="G368">
        <v>289</v>
      </c>
    </row>
    <row r="369" spans="1:7" ht="12.75">
      <c r="A369">
        <v>313</v>
      </c>
      <c r="B369">
        <v>109007</v>
      </c>
      <c r="C369" t="s">
        <v>124</v>
      </c>
      <c r="D369" t="s">
        <v>1791</v>
      </c>
      <c r="E369" s="21">
        <v>2</v>
      </c>
      <c r="F369">
        <v>141.55</v>
      </c>
      <c r="G369">
        <v>324</v>
      </c>
    </row>
    <row r="370" spans="1:7" ht="12.75">
      <c r="A370">
        <v>499</v>
      </c>
      <c r="B370">
        <v>109007</v>
      </c>
      <c r="C370" t="s">
        <v>124</v>
      </c>
      <c r="D370" t="s">
        <v>1929</v>
      </c>
      <c r="E370" s="21">
        <v>2</v>
      </c>
      <c r="F370">
        <v>62.96</v>
      </c>
      <c r="G370">
        <v>411</v>
      </c>
    </row>
    <row r="371" spans="1:7" ht="12.75">
      <c r="A371">
        <v>128</v>
      </c>
      <c r="B371">
        <v>109007</v>
      </c>
      <c r="C371" t="s">
        <v>124</v>
      </c>
      <c r="D371" t="s">
        <v>1683</v>
      </c>
      <c r="E371" s="21">
        <v>3</v>
      </c>
      <c r="F371">
        <v>194.73</v>
      </c>
      <c r="G371">
        <v>607</v>
      </c>
    </row>
    <row r="372" spans="1:7" ht="12.75">
      <c r="A372">
        <v>133</v>
      </c>
      <c r="B372">
        <v>109007</v>
      </c>
      <c r="C372" t="s">
        <v>124</v>
      </c>
      <c r="D372" t="s">
        <v>1686</v>
      </c>
      <c r="E372" s="21">
        <v>3</v>
      </c>
      <c r="F372">
        <v>191.26</v>
      </c>
      <c r="G372">
        <v>485</v>
      </c>
    </row>
    <row r="373" spans="1:7" ht="12.75">
      <c r="A373">
        <v>401</v>
      </c>
      <c r="B373">
        <v>109007</v>
      </c>
      <c r="C373" t="s">
        <v>124</v>
      </c>
      <c r="D373" t="s">
        <v>1855</v>
      </c>
      <c r="E373" s="21">
        <v>2</v>
      </c>
      <c r="F373">
        <v>104.12</v>
      </c>
      <c r="G373">
        <v>446</v>
      </c>
    </row>
    <row r="374" spans="1:7" ht="12.75">
      <c r="A374">
        <v>488</v>
      </c>
      <c r="B374">
        <v>109007</v>
      </c>
      <c r="C374" t="s">
        <v>124</v>
      </c>
      <c r="D374" t="s">
        <v>1920</v>
      </c>
      <c r="E374" s="21">
        <v>2</v>
      </c>
      <c r="F374">
        <v>66.32</v>
      </c>
      <c r="G374">
        <v>324</v>
      </c>
    </row>
    <row r="375" spans="1:7" ht="12.75">
      <c r="A375">
        <v>764</v>
      </c>
      <c r="B375">
        <v>109007</v>
      </c>
      <c r="C375" t="s">
        <v>124</v>
      </c>
      <c r="D375" t="s">
        <v>2162</v>
      </c>
      <c r="E375" s="21">
        <v>1</v>
      </c>
      <c r="F375">
        <v>55.99</v>
      </c>
      <c r="G375">
        <v>161</v>
      </c>
    </row>
    <row r="376" spans="1:7" ht="12.75">
      <c r="A376">
        <v>338</v>
      </c>
      <c r="B376">
        <v>109007</v>
      </c>
      <c r="C376" t="s">
        <v>124</v>
      </c>
      <c r="D376" t="s">
        <v>1805</v>
      </c>
      <c r="E376" s="21">
        <v>2</v>
      </c>
      <c r="F376">
        <v>125.34</v>
      </c>
      <c r="G376">
        <v>357</v>
      </c>
    </row>
    <row r="377" spans="1:7" ht="12.75">
      <c r="A377">
        <v>444</v>
      </c>
      <c r="B377">
        <v>109007</v>
      </c>
      <c r="C377" t="s">
        <v>124</v>
      </c>
      <c r="D377" t="s">
        <v>1883</v>
      </c>
      <c r="E377" s="21">
        <v>2</v>
      </c>
      <c r="F377">
        <v>85.01</v>
      </c>
      <c r="G377">
        <v>324</v>
      </c>
    </row>
    <row r="378" spans="1:7" ht="12.75">
      <c r="A378">
        <v>354</v>
      </c>
      <c r="B378">
        <v>109007</v>
      </c>
      <c r="C378" t="s">
        <v>124</v>
      </c>
      <c r="D378" t="s">
        <v>904</v>
      </c>
      <c r="E378" s="21">
        <v>1</v>
      </c>
      <c r="F378">
        <v>44.15</v>
      </c>
      <c r="G378">
        <v>320</v>
      </c>
    </row>
    <row r="379" spans="1:7" ht="12.75">
      <c r="A379">
        <v>624</v>
      </c>
      <c r="B379">
        <v>109007</v>
      </c>
      <c r="C379" t="s">
        <v>124</v>
      </c>
      <c r="D379" t="s">
        <v>904</v>
      </c>
      <c r="E379" s="21">
        <v>1</v>
      </c>
      <c r="F379">
        <v>86.41</v>
      </c>
      <c r="G379">
        <v>196</v>
      </c>
    </row>
    <row r="380" spans="1:7" ht="12.75">
      <c r="A380">
        <v>614</v>
      </c>
      <c r="B380">
        <v>109007</v>
      </c>
      <c r="C380" t="s">
        <v>124</v>
      </c>
      <c r="D380" t="s">
        <v>2027</v>
      </c>
      <c r="E380" s="21">
        <v>1</v>
      </c>
      <c r="F380">
        <v>89.89</v>
      </c>
      <c r="G380">
        <v>128</v>
      </c>
    </row>
    <row r="381" spans="1:7" ht="12.75">
      <c r="A381">
        <v>141</v>
      </c>
      <c r="B381">
        <v>109007</v>
      </c>
      <c r="C381" t="s">
        <v>124</v>
      </c>
      <c r="D381" t="s">
        <v>1693</v>
      </c>
      <c r="E381" s="21">
        <v>3</v>
      </c>
      <c r="F381">
        <v>186.4</v>
      </c>
      <c r="G381">
        <v>574</v>
      </c>
    </row>
    <row r="382" spans="1:13" ht="12.75">
      <c r="A382" s="41">
        <v>587</v>
      </c>
      <c r="B382" s="41">
        <v>109007</v>
      </c>
      <c r="C382" s="41" t="s">
        <v>124</v>
      </c>
      <c r="D382" s="41" t="s">
        <v>1693</v>
      </c>
      <c r="E382" s="41">
        <v>1</v>
      </c>
      <c r="F382" s="41">
        <v>7.28</v>
      </c>
      <c r="G382" s="41">
        <v>320</v>
      </c>
      <c r="H382" s="41">
        <v>587</v>
      </c>
      <c r="I382" s="41"/>
      <c r="J382" s="41"/>
      <c r="K382" s="41"/>
      <c r="L382" s="41"/>
      <c r="M382" s="41"/>
    </row>
    <row r="383" spans="1:7" ht="12.75">
      <c r="A383">
        <v>957</v>
      </c>
      <c r="B383">
        <v>109009</v>
      </c>
      <c r="C383" t="s">
        <v>805</v>
      </c>
      <c r="D383" t="s">
        <v>2331</v>
      </c>
      <c r="E383" s="21">
        <v>1</v>
      </c>
      <c r="F383">
        <v>26.48</v>
      </c>
      <c r="G383">
        <v>161</v>
      </c>
    </row>
    <row r="384" spans="1:13" ht="12.75">
      <c r="A384" s="41">
        <v>558</v>
      </c>
      <c r="B384" s="41">
        <v>109009</v>
      </c>
      <c r="C384" s="41" t="s">
        <v>805</v>
      </c>
      <c r="D384" s="41" t="s">
        <v>3048</v>
      </c>
      <c r="E384" s="41">
        <v>1</v>
      </c>
      <c r="F384" s="41">
        <v>11.87</v>
      </c>
      <c r="G384" s="41">
        <v>320</v>
      </c>
      <c r="H384" s="41">
        <v>558</v>
      </c>
      <c r="I384" s="41"/>
      <c r="J384" s="41"/>
      <c r="K384" s="41"/>
      <c r="L384" s="41"/>
      <c r="M384" s="41"/>
    </row>
    <row r="385" spans="1:7" ht="12.75">
      <c r="A385">
        <v>461</v>
      </c>
      <c r="B385">
        <v>109009</v>
      </c>
      <c r="C385" t="s">
        <v>805</v>
      </c>
      <c r="D385" t="s">
        <v>1897</v>
      </c>
      <c r="E385" s="21">
        <v>2</v>
      </c>
      <c r="F385">
        <v>80.25</v>
      </c>
      <c r="G385">
        <v>357</v>
      </c>
    </row>
    <row r="386" spans="1:7" ht="12.75">
      <c r="A386">
        <v>778</v>
      </c>
      <c r="B386">
        <v>109009</v>
      </c>
      <c r="C386" t="s">
        <v>805</v>
      </c>
      <c r="D386" t="s">
        <v>2172</v>
      </c>
      <c r="E386" s="21">
        <v>1</v>
      </c>
      <c r="F386">
        <v>53.31</v>
      </c>
      <c r="G386">
        <v>161</v>
      </c>
    </row>
    <row r="387" spans="1:7" ht="12.75">
      <c r="A387">
        <v>492</v>
      </c>
      <c r="B387">
        <v>109009</v>
      </c>
      <c r="C387" t="s">
        <v>805</v>
      </c>
      <c r="D387" t="s">
        <v>1922</v>
      </c>
      <c r="E387" s="21">
        <v>2</v>
      </c>
      <c r="F387">
        <v>65.96</v>
      </c>
      <c r="G387">
        <v>289</v>
      </c>
    </row>
    <row r="388" spans="1:7" ht="12.75">
      <c r="A388">
        <v>884</v>
      </c>
      <c r="B388">
        <v>109009</v>
      </c>
      <c r="C388" t="s">
        <v>805</v>
      </c>
      <c r="D388" t="s">
        <v>2262</v>
      </c>
      <c r="E388" s="21">
        <v>1</v>
      </c>
      <c r="F388">
        <v>35.01</v>
      </c>
      <c r="G388">
        <v>196</v>
      </c>
    </row>
    <row r="389" spans="1:7" ht="12.75">
      <c r="A389">
        <v>227</v>
      </c>
      <c r="B389">
        <v>109009</v>
      </c>
      <c r="C389" t="s">
        <v>805</v>
      </c>
      <c r="D389" t="s">
        <v>1750</v>
      </c>
      <c r="E389" s="21">
        <v>3</v>
      </c>
      <c r="F389">
        <v>109.77</v>
      </c>
      <c r="G389">
        <v>485</v>
      </c>
    </row>
    <row r="390" spans="1:7" ht="12.75">
      <c r="A390">
        <v>934</v>
      </c>
      <c r="B390">
        <v>109009</v>
      </c>
      <c r="C390" t="s">
        <v>805</v>
      </c>
      <c r="D390" t="s">
        <v>2310</v>
      </c>
      <c r="E390" s="21">
        <v>1</v>
      </c>
      <c r="F390">
        <v>29.06</v>
      </c>
      <c r="G390">
        <v>128</v>
      </c>
    </row>
    <row r="391" spans="1:7" ht="12.75">
      <c r="A391">
        <v>512</v>
      </c>
      <c r="B391">
        <v>109009</v>
      </c>
      <c r="C391" t="s">
        <v>805</v>
      </c>
      <c r="D391" t="s">
        <v>1940</v>
      </c>
      <c r="E391" s="21">
        <v>2</v>
      </c>
      <c r="F391">
        <v>58.8</v>
      </c>
      <c r="G391">
        <v>289</v>
      </c>
    </row>
    <row r="392" spans="1:7" ht="12.75">
      <c r="A392">
        <v>771</v>
      </c>
      <c r="B392">
        <v>109009</v>
      </c>
      <c r="C392" t="s">
        <v>805</v>
      </c>
      <c r="D392" t="s">
        <v>2166</v>
      </c>
      <c r="E392" s="21">
        <v>1</v>
      </c>
      <c r="F392">
        <v>54.03</v>
      </c>
      <c r="G392">
        <v>161</v>
      </c>
    </row>
    <row r="393" spans="1:13" ht="12.75">
      <c r="A393" s="41">
        <v>554</v>
      </c>
      <c r="B393" s="41">
        <v>109009</v>
      </c>
      <c r="C393" s="41" t="s">
        <v>805</v>
      </c>
      <c r="D393" s="41" t="s">
        <v>3047</v>
      </c>
      <c r="E393" s="41">
        <v>1</v>
      </c>
      <c r="F393" s="41">
        <v>12.5</v>
      </c>
      <c r="G393" s="41">
        <v>320</v>
      </c>
      <c r="H393" s="41">
        <v>554</v>
      </c>
      <c r="I393" s="41"/>
      <c r="J393" s="41"/>
      <c r="K393" s="41"/>
      <c r="L393" s="41"/>
      <c r="M393" s="41"/>
    </row>
    <row r="394" spans="1:7" ht="12.75">
      <c r="A394">
        <v>971</v>
      </c>
      <c r="B394">
        <v>109009</v>
      </c>
      <c r="C394" t="s">
        <v>805</v>
      </c>
      <c r="D394" t="s">
        <v>2344</v>
      </c>
      <c r="E394" s="21">
        <v>1</v>
      </c>
      <c r="F394">
        <v>25.22</v>
      </c>
      <c r="G394">
        <v>161</v>
      </c>
    </row>
    <row r="395" spans="1:7" ht="12.75">
      <c r="A395">
        <v>551</v>
      </c>
      <c r="B395">
        <v>109009</v>
      </c>
      <c r="C395" t="s">
        <v>805</v>
      </c>
      <c r="D395" t="s">
        <v>1974</v>
      </c>
      <c r="E395" s="21">
        <v>2</v>
      </c>
      <c r="F395">
        <v>43.06</v>
      </c>
      <c r="G395">
        <v>324</v>
      </c>
    </row>
    <row r="396" spans="1:7" ht="12.75">
      <c r="A396">
        <v>243</v>
      </c>
      <c r="B396">
        <v>109009</v>
      </c>
      <c r="C396" t="s">
        <v>805</v>
      </c>
      <c r="D396" t="s">
        <v>806</v>
      </c>
      <c r="E396" s="21">
        <v>1</v>
      </c>
      <c r="F396">
        <v>61.71</v>
      </c>
      <c r="G396">
        <v>320</v>
      </c>
    </row>
    <row r="397" spans="1:7" ht="12.75">
      <c r="A397">
        <v>866</v>
      </c>
      <c r="B397">
        <v>109009</v>
      </c>
      <c r="C397" t="s">
        <v>805</v>
      </c>
      <c r="D397" t="s">
        <v>806</v>
      </c>
      <c r="E397" s="21">
        <v>1</v>
      </c>
      <c r="F397">
        <v>37.24</v>
      </c>
      <c r="G397">
        <v>196</v>
      </c>
    </row>
    <row r="398" spans="1:7" ht="12.75">
      <c r="A398">
        <v>252</v>
      </c>
      <c r="B398">
        <v>109009</v>
      </c>
      <c r="C398" t="s">
        <v>805</v>
      </c>
      <c r="D398" t="s">
        <v>1765</v>
      </c>
      <c r="E398" s="21">
        <v>3</v>
      </c>
      <c r="F398">
        <v>73.84</v>
      </c>
      <c r="G398">
        <v>485</v>
      </c>
    </row>
    <row r="399" spans="1:7" ht="12.75">
      <c r="A399">
        <v>791</v>
      </c>
      <c r="B399">
        <v>109010</v>
      </c>
      <c r="C399" t="s">
        <v>971</v>
      </c>
      <c r="D399" t="s">
        <v>2182</v>
      </c>
      <c r="E399" s="21">
        <v>1</v>
      </c>
      <c r="F399">
        <v>50.09</v>
      </c>
      <c r="G399">
        <v>196</v>
      </c>
    </row>
    <row r="400" spans="1:7" ht="12.75">
      <c r="A400">
        <v>984</v>
      </c>
      <c r="B400">
        <v>109010</v>
      </c>
      <c r="C400" t="s">
        <v>971</v>
      </c>
      <c r="D400" t="s">
        <v>2357</v>
      </c>
      <c r="E400" s="21">
        <v>1</v>
      </c>
      <c r="F400">
        <v>23.43</v>
      </c>
      <c r="G400">
        <v>161</v>
      </c>
    </row>
    <row r="401" spans="1:7" ht="12.75">
      <c r="A401">
        <v>437</v>
      </c>
      <c r="B401">
        <v>109010</v>
      </c>
      <c r="C401" t="s">
        <v>971</v>
      </c>
      <c r="D401" t="s">
        <v>972</v>
      </c>
      <c r="E401" s="21">
        <v>1</v>
      </c>
      <c r="F401">
        <v>31.01</v>
      </c>
      <c r="G401">
        <v>320</v>
      </c>
    </row>
    <row r="402" spans="1:7" ht="12.75">
      <c r="A402">
        <v>903</v>
      </c>
      <c r="B402">
        <v>110003</v>
      </c>
      <c r="C402" t="s">
        <v>110</v>
      </c>
      <c r="D402" t="s">
        <v>2280</v>
      </c>
      <c r="E402" s="21">
        <v>1</v>
      </c>
      <c r="F402">
        <v>32.4</v>
      </c>
      <c r="G402">
        <v>196</v>
      </c>
    </row>
    <row r="403" spans="1:7" ht="12.75">
      <c r="A403">
        <v>523</v>
      </c>
      <c r="B403">
        <v>110003</v>
      </c>
      <c r="C403" t="s">
        <v>110</v>
      </c>
      <c r="D403" t="s">
        <v>1948</v>
      </c>
      <c r="E403" s="21">
        <v>2</v>
      </c>
      <c r="F403">
        <v>56.74</v>
      </c>
      <c r="G403">
        <v>324</v>
      </c>
    </row>
    <row r="404" spans="1:7" ht="12.75">
      <c r="A404">
        <v>963</v>
      </c>
      <c r="B404">
        <v>110003</v>
      </c>
      <c r="C404" t="s">
        <v>110</v>
      </c>
      <c r="D404" t="s">
        <v>2337</v>
      </c>
      <c r="E404" s="21">
        <v>1</v>
      </c>
      <c r="F404">
        <v>25.81</v>
      </c>
      <c r="G404">
        <v>128</v>
      </c>
    </row>
    <row r="405" spans="1:7" ht="12.75">
      <c r="A405">
        <v>906</v>
      </c>
      <c r="B405">
        <v>110003</v>
      </c>
      <c r="C405" t="s">
        <v>110</v>
      </c>
      <c r="D405" t="s">
        <v>2282</v>
      </c>
      <c r="E405" s="21">
        <v>1</v>
      </c>
      <c r="F405">
        <v>32.03</v>
      </c>
      <c r="G405">
        <v>196</v>
      </c>
    </row>
    <row r="406" spans="1:7" ht="12.75">
      <c r="A406">
        <v>754</v>
      </c>
      <c r="B406">
        <v>110003</v>
      </c>
      <c r="C406" t="s">
        <v>110</v>
      </c>
      <c r="D406" t="s">
        <v>2153</v>
      </c>
      <c r="E406" s="21">
        <v>1</v>
      </c>
      <c r="F406">
        <v>58.1</v>
      </c>
      <c r="G406">
        <v>196</v>
      </c>
    </row>
    <row r="407" spans="1:7" ht="12.75">
      <c r="A407">
        <v>980</v>
      </c>
      <c r="B407">
        <v>110003</v>
      </c>
      <c r="C407" t="s">
        <v>110</v>
      </c>
      <c r="D407" t="s">
        <v>2353</v>
      </c>
      <c r="E407" s="21">
        <v>1</v>
      </c>
      <c r="F407">
        <v>24.01</v>
      </c>
      <c r="G407">
        <v>128</v>
      </c>
    </row>
    <row r="408" spans="1:7" ht="12.75">
      <c r="A408">
        <v>970</v>
      </c>
      <c r="B408">
        <v>110003</v>
      </c>
      <c r="C408" t="s">
        <v>110</v>
      </c>
      <c r="D408" t="s">
        <v>2343</v>
      </c>
      <c r="E408" s="21">
        <v>1</v>
      </c>
      <c r="F408">
        <v>25.27</v>
      </c>
      <c r="G408">
        <v>128</v>
      </c>
    </row>
    <row r="409" spans="1:7" ht="12.75">
      <c r="A409">
        <v>994</v>
      </c>
      <c r="B409">
        <v>110003</v>
      </c>
      <c r="C409" t="s">
        <v>110</v>
      </c>
      <c r="D409" t="s">
        <v>2366</v>
      </c>
      <c r="E409" s="21">
        <v>1</v>
      </c>
      <c r="F409">
        <v>22.38</v>
      </c>
      <c r="G409">
        <v>128</v>
      </c>
    </row>
    <row r="410" spans="1:7" ht="12.75">
      <c r="A410">
        <v>995</v>
      </c>
      <c r="B410">
        <v>110003</v>
      </c>
      <c r="C410" t="s">
        <v>110</v>
      </c>
      <c r="D410" t="s">
        <v>2367</v>
      </c>
      <c r="E410" s="21">
        <v>1</v>
      </c>
      <c r="F410">
        <v>22.38</v>
      </c>
      <c r="G410">
        <v>128</v>
      </c>
    </row>
    <row r="411" spans="1:7" ht="12.75">
      <c r="A411">
        <v>977</v>
      </c>
      <c r="B411">
        <v>110003</v>
      </c>
      <c r="C411" t="s">
        <v>110</v>
      </c>
      <c r="D411" t="s">
        <v>2350</v>
      </c>
      <c r="E411" s="21">
        <v>1</v>
      </c>
      <c r="F411">
        <v>24.55</v>
      </c>
      <c r="G411">
        <v>128</v>
      </c>
    </row>
    <row r="412" spans="1:7" ht="12.75">
      <c r="A412">
        <v>1000</v>
      </c>
      <c r="B412">
        <v>110008</v>
      </c>
      <c r="C412" t="s">
        <v>1715</v>
      </c>
      <c r="D412" t="s">
        <v>2372</v>
      </c>
      <c r="E412" s="21">
        <v>1</v>
      </c>
      <c r="F412">
        <v>21.65</v>
      </c>
      <c r="G412">
        <v>161</v>
      </c>
    </row>
    <row r="413" spans="1:7" ht="12.75">
      <c r="A413">
        <v>184</v>
      </c>
      <c r="B413">
        <v>110008</v>
      </c>
      <c r="C413" t="s">
        <v>1715</v>
      </c>
      <c r="D413" t="s">
        <v>1716</v>
      </c>
      <c r="E413" s="21">
        <v>3</v>
      </c>
      <c r="F413">
        <v>152.29</v>
      </c>
      <c r="G413">
        <v>485</v>
      </c>
    </row>
    <row r="414" spans="1:7" ht="12.75">
      <c r="A414">
        <v>738</v>
      </c>
      <c r="B414">
        <v>110008</v>
      </c>
      <c r="C414" t="s">
        <v>1715</v>
      </c>
      <c r="D414" t="s">
        <v>2136</v>
      </c>
      <c r="E414" s="21">
        <v>1</v>
      </c>
      <c r="F414">
        <v>60.11</v>
      </c>
      <c r="G414">
        <v>161</v>
      </c>
    </row>
    <row r="415" spans="1:7" ht="12.75">
      <c r="A415">
        <v>834</v>
      </c>
      <c r="B415">
        <v>111001</v>
      </c>
      <c r="C415" t="s">
        <v>2055</v>
      </c>
      <c r="D415" t="s">
        <v>2218</v>
      </c>
      <c r="E415" s="21">
        <v>1</v>
      </c>
      <c r="F415">
        <v>41.68</v>
      </c>
      <c r="G415">
        <v>161</v>
      </c>
    </row>
    <row r="416" spans="1:7" ht="12.75">
      <c r="A416">
        <v>648</v>
      </c>
      <c r="B416">
        <v>111001</v>
      </c>
      <c r="C416" t="s">
        <v>2055</v>
      </c>
      <c r="D416" t="s">
        <v>2056</v>
      </c>
      <c r="E416" s="21">
        <v>1</v>
      </c>
      <c r="F416">
        <v>77.08</v>
      </c>
      <c r="G416">
        <v>128</v>
      </c>
    </row>
    <row r="417" spans="1:7" ht="12.75">
      <c r="A417">
        <v>837</v>
      </c>
      <c r="B417">
        <v>111001</v>
      </c>
      <c r="C417" t="s">
        <v>2055</v>
      </c>
      <c r="D417" t="s">
        <v>2221</v>
      </c>
      <c r="E417" s="21">
        <v>1</v>
      </c>
      <c r="F417">
        <v>40.97</v>
      </c>
      <c r="G417">
        <v>161</v>
      </c>
    </row>
    <row r="418" spans="1:7" ht="12.75">
      <c r="A418">
        <v>975</v>
      </c>
      <c r="B418">
        <v>111001</v>
      </c>
      <c r="C418" t="s">
        <v>2055</v>
      </c>
      <c r="D418" t="s">
        <v>2348</v>
      </c>
      <c r="E418" s="21">
        <v>1</v>
      </c>
      <c r="F418">
        <v>24.73</v>
      </c>
      <c r="G418">
        <v>128</v>
      </c>
    </row>
    <row r="419" spans="1:7" ht="12.75">
      <c r="A419">
        <v>962</v>
      </c>
      <c r="B419">
        <v>111001</v>
      </c>
      <c r="C419" t="s">
        <v>2055</v>
      </c>
      <c r="D419" t="s">
        <v>2336</v>
      </c>
      <c r="E419" s="21">
        <v>1</v>
      </c>
      <c r="F419">
        <v>25.99</v>
      </c>
      <c r="G419">
        <v>128</v>
      </c>
    </row>
    <row r="420" spans="1:7" ht="12.75">
      <c r="A420">
        <v>700</v>
      </c>
      <c r="B420">
        <v>111002</v>
      </c>
      <c r="C420" t="s">
        <v>122</v>
      </c>
      <c r="D420" t="s">
        <v>2101</v>
      </c>
      <c r="E420" s="21">
        <v>1</v>
      </c>
      <c r="F420">
        <v>67.87</v>
      </c>
      <c r="G420">
        <v>128</v>
      </c>
    </row>
    <row r="421" spans="1:7" ht="12.75">
      <c r="A421">
        <v>470</v>
      </c>
      <c r="B421">
        <v>111002</v>
      </c>
      <c r="C421" t="s">
        <v>122</v>
      </c>
      <c r="D421" t="s">
        <v>1905</v>
      </c>
      <c r="E421" s="21">
        <v>2</v>
      </c>
      <c r="F421">
        <v>75.84</v>
      </c>
      <c r="G421">
        <v>324</v>
      </c>
    </row>
    <row r="422" spans="1:7" ht="12.75">
      <c r="A422">
        <v>395</v>
      </c>
      <c r="B422">
        <v>111002</v>
      </c>
      <c r="C422" t="s">
        <v>122</v>
      </c>
      <c r="D422" t="s">
        <v>545</v>
      </c>
      <c r="E422" s="21">
        <v>2</v>
      </c>
      <c r="F422">
        <v>104.76</v>
      </c>
      <c r="G422">
        <v>411</v>
      </c>
    </row>
    <row r="423" spans="1:7" ht="12.75">
      <c r="A423">
        <v>405</v>
      </c>
      <c r="B423">
        <v>111002</v>
      </c>
      <c r="C423" t="s">
        <v>122</v>
      </c>
      <c r="D423" t="s">
        <v>545</v>
      </c>
      <c r="E423" s="21">
        <v>1</v>
      </c>
      <c r="F423">
        <v>91.82</v>
      </c>
      <c r="G423">
        <v>114</v>
      </c>
    </row>
    <row r="424" spans="1:7" ht="12.75">
      <c r="A424">
        <v>939</v>
      </c>
      <c r="B424">
        <v>111002</v>
      </c>
      <c r="C424" t="s">
        <v>122</v>
      </c>
      <c r="D424" t="s">
        <v>2315</v>
      </c>
      <c r="E424" s="21">
        <v>1</v>
      </c>
      <c r="F424">
        <v>28.52</v>
      </c>
      <c r="G424">
        <v>128</v>
      </c>
    </row>
    <row r="425" spans="1:7" ht="12.75">
      <c r="A425">
        <v>223</v>
      </c>
      <c r="B425">
        <v>111002</v>
      </c>
      <c r="C425" t="s">
        <v>122</v>
      </c>
      <c r="D425" t="s">
        <v>1747</v>
      </c>
      <c r="E425" s="21">
        <v>3</v>
      </c>
      <c r="F425">
        <v>117.21</v>
      </c>
      <c r="G425">
        <v>539</v>
      </c>
    </row>
    <row r="426" spans="1:7" ht="12.75">
      <c r="A426">
        <v>976</v>
      </c>
      <c r="B426">
        <v>111002</v>
      </c>
      <c r="C426" t="s">
        <v>122</v>
      </c>
      <c r="D426" t="s">
        <v>2349</v>
      </c>
      <c r="E426" s="21">
        <v>1</v>
      </c>
      <c r="F426">
        <v>24.72</v>
      </c>
      <c r="G426">
        <v>250</v>
      </c>
    </row>
    <row r="427" spans="1:7" ht="12.75">
      <c r="A427">
        <v>580</v>
      </c>
      <c r="B427">
        <v>111002</v>
      </c>
      <c r="C427" t="s">
        <v>122</v>
      </c>
      <c r="D427" t="s">
        <v>1999</v>
      </c>
      <c r="E427" s="21">
        <v>2</v>
      </c>
      <c r="F427">
        <v>26.73</v>
      </c>
      <c r="G427">
        <v>357</v>
      </c>
    </row>
    <row r="428" spans="1:7" ht="12.75">
      <c r="A428">
        <v>664</v>
      </c>
      <c r="B428">
        <v>111002</v>
      </c>
      <c r="C428" t="s">
        <v>122</v>
      </c>
      <c r="D428" t="s">
        <v>2068</v>
      </c>
      <c r="E428" s="21">
        <v>1</v>
      </c>
      <c r="F428">
        <v>73.83</v>
      </c>
      <c r="G428">
        <v>128</v>
      </c>
    </row>
    <row r="429" spans="1:7" ht="12.75">
      <c r="A429">
        <v>594</v>
      </c>
      <c r="B429">
        <v>111002</v>
      </c>
      <c r="C429" t="s">
        <v>122</v>
      </c>
      <c r="D429" t="s">
        <v>2010</v>
      </c>
      <c r="E429" s="21">
        <v>2</v>
      </c>
      <c r="F429">
        <v>3.85</v>
      </c>
      <c r="G429">
        <v>411</v>
      </c>
    </row>
    <row r="430" spans="1:7" ht="12.75">
      <c r="A430">
        <v>572</v>
      </c>
      <c r="B430">
        <v>111002</v>
      </c>
      <c r="C430" t="s">
        <v>122</v>
      </c>
      <c r="D430" t="s">
        <v>950</v>
      </c>
      <c r="E430" s="21">
        <v>2</v>
      </c>
      <c r="F430">
        <v>30.46</v>
      </c>
      <c r="G430">
        <v>411</v>
      </c>
    </row>
    <row r="431" spans="1:7" ht="12.75">
      <c r="A431">
        <v>414</v>
      </c>
      <c r="B431">
        <v>111002</v>
      </c>
      <c r="C431" t="s">
        <v>122</v>
      </c>
      <c r="D431" t="s">
        <v>950</v>
      </c>
      <c r="E431" s="21">
        <v>1</v>
      </c>
      <c r="F431">
        <v>34.65</v>
      </c>
      <c r="G431">
        <v>320</v>
      </c>
    </row>
    <row r="432" spans="1:7" ht="12.75">
      <c r="A432">
        <v>575</v>
      </c>
      <c r="B432">
        <v>111002</v>
      </c>
      <c r="C432" t="s">
        <v>122</v>
      </c>
      <c r="D432" t="s">
        <v>1994</v>
      </c>
      <c r="E432" s="21">
        <v>2</v>
      </c>
      <c r="F432">
        <v>29.67</v>
      </c>
      <c r="G432">
        <v>289</v>
      </c>
    </row>
    <row r="433" spans="1:7" ht="12.75">
      <c r="A433">
        <v>305</v>
      </c>
      <c r="B433">
        <v>111002</v>
      </c>
      <c r="C433" t="s">
        <v>122</v>
      </c>
      <c r="D433" t="s">
        <v>444</v>
      </c>
      <c r="E433" s="21">
        <v>2</v>
      </c>
      <c r="F433">
        <v>64.9</v>
      </c>
      <c r="G433">
        <v>228</v>
      </c>
    </row>
    <row r="434" spans="1:7" ht="12.75">
      <c r="A434">
        <v>447</v>
      </c>
      <c r="B434">
        <v>111002</v>
      </c>
      <c r="C434" t="s">
        <v>122</v>
      </c>
      <c r="D434" t="s">
        <v>444</v>
      </c>
      <c r="E434" s="21">
        <v>2</v>
      </c>
      <c r="F434">
        <v>82.87</v>
      </c>
      <c r="G434">
        <v>411</v>
      </c>
    </row>
    <row r="435" spans="1:7" ht="12.75">
      <c r="A435">
        <v>473</v>
      </c>
      <c r="B435">
        <v>111002</v>
      </c>
      <c r="C435" t="s">
        <v>122</v>
      </c>
      <c r="D435" t="s">
        <v>1907</v>
      </c>
      <c r="E435" s="21">
        <v>2</v>
      </c>
      <c r="F435">
        <v>74.71</v>
      </c>
      <c r="G435">
        <v>357</v>
      </c>
    </row>
    <row r="436" spans="1:7" ht="12.75">
      <c r="A436">
        <v>948</v>
      </c>
      <c r="B436">
        <v>111002</v>
      </c>
      <c r="C436" t="s">
        <v>122</v>
      </c>
      <c r="D436" t="s">
        <v>2322</v>
      </c>
      <c r="E436" s="21">
        <v>1</v>
      </c>
      <c r="F436">
        <v>27.44</v>
      </c>
      <c r="G436">
        <v>128</v>
      </c>
    </row>
    <row r="437" spans="1:7" ht="12.75">
      <c r="A437">
        <v>571</v>
      </c>
      <c r="B437">
        <v>111002</v>
      </c>
      <c r="C437" t="s">
        <v>122</v>
      </c>
      <c r="D437" t="s">
        <v>1991</v>
      </c>
      <c r="E437" s="21">
        <v>2</v>
      </c>
      <c r="F437">
        <v>30.59</v>
      </c>
      <c r="G437">
        <v>378</v>
      </c>
    </row>
    <row r="438" spans="1:7" ht="12.75">
      <c r="A438">
        <v>428</v>
      </c>
      <c r="B438">
        <v>111002</v>
      </c>
      <c r="C438" t="s">
        <v>122</v>
      </c>
      <c r="D438" t="s">
        <v>1871</v>
      </c>
      <c r="E438" s="21">
        <v>2</v>
      </c>
      <c r="F438">
        <v>93.02</v>
      </c>
      <c r="G438">
        <v>324</v>
      </c>
    </row>
    <row r="439" spans="1:7" ht="12.75">
      <c r="A439">
        <v>577</v>
      </c>
      <c r="B439">
        <v>111002</v>
      </c>
      <c r="C439" t="s">
        <v>122</v>
      </c>
      <c r="D439" t="s">
        <v>1996</v>
      </c>
      <c r="E439" s="21">
        <v>2</v>
      </c>
      <c r="F439">
        <v>28.73</v>
      </c>
      <c r="G439">
        <v>324</v>
      </c>
    </row>
    <row r="440" spans="1:7" ht="12.75">
      <c r="A440">
        <v>404</v>
      </c>
      <c r="B440">
        <v>111002</v>
      </c>
      <c r="C440" t="s">
        <v>122</v>
      </c>
      <c r="D440" t="s">
        <v>1857</v>
      </c>
      <c r="E440" s="21">
        <v>2</v>
      </c>
      <c r="F440">
        <v>103.56</v>
      </c>
      <c r="G440">
        <v>378</v>
      </c>
    </row>
    <row r="441" spans="1:7" ht="12.75">
      <c r="A441">
        <v>559</v>
      </c>
      <c r="B441">
        <v>111002</v>
      </c>
      <c r="C441" t="s">
        <v>122</v>
      </c>
      <c r="D441" t="s">
        <v>1980</v>
      </c>
      <c r="E441" s="21">
        <v>2</v>
      </c>
      <c r="F441">
        <v>40.11</v>
      </c>
      <c r="G441">
        <v>357</v>
      </c>
    </row>
    <row r="442" spans="1:7" ht="12.75">
      <c r="A442">
        <v>458</v>
      </c>
      <c r="B442">
        <v>111002</v>
      </c>
      <c r="C442" t="s">
        <v>122</v>
      </c>
      <c r="D442" t="s">
        <v>1894</v>
      </c>
      <c r="E442" s="21">
        <v>2</v>
      </c>
      <c r="F442">
        <v>80.82</v>
      </c>
      <c r="G442">
        <v>378</v>
      </c>
    </row>
    <row r="443" spans="1:7" ht="12.75">
      <c r="A443">
        <v>228</v>
      </c>
      <c r="B443">
        <v>111002</v>
      </c>
      <c r="C443" t="s">
        <v>122</v>
      </c>
      <c r="D443" t="s">
        <v>1751</v>
      </c>
      <c r="E443" s="21">
        <v>3</v>
      </c>
      <c r="F443">
        <v>109.75</v>
      </c>
      <c r="G443">
        <v>574</v>
      </c>
    </row>
    <row r="444" spans="1:7" ht="12.75">
      <c r="A444">
        <v>595</v>
      </c>
      <c r="B444">
        <v>111002</v>
      </c>
      <c r="C444" t="s">
        <v>122</v>
      </c>
      <c r="D444" t="s">
        <v>2011</v>
      </c>
      <c r="E444" s="21">
        <v>2</v>
      </c>
      <c r="F444">
        <v>1.46</v>
      </c>
      <c r="G444">
        <v>446</v>
      </c>
    </row>
    <row r="445" spans="1:13" ht="12.75">
      <c r="A445" s="41">
        <v>600</v>
      </c>
      <c r="B445" s="41">
        <v>111002</v>
      </c>
      <c r="C445" s="41" t="s">
        <v>122</v>
      </c>
      <c r="D445" s="41" t="s">
        <v>2011</v>
      </c>
      <c r="E445" s="41">
        <v>1</v>
      </c>
      <c r="F445" s="41">
        <v>5.22</v>
      </c>
      <c r="G445" s="41">
        <v>320</v>
      </c>
      <c r="H445" s="41">
        <v>600</v>
      </c>
      <c r="I445" s="41"/>
      <c r="J445" s="41"/>
      <c r="K445" s="41"/>
      <c r="L445" s="41"/>
      <c r="M445" s="41"/>
    </row>
    <row r="446" spans="1:7" ht="12.75">
      <c r="A446">
        <v>623</v>
      </c>
      <c r="B446">
        <v>111002</v>
      </c>
      <c r="C446" t="s">
        <v>122</v>
      </c>
      <c r="D446" t="s">
        <v>2033</v>
      </c>
      <c r="E446" s="21">
        <v>1</v>
      </c>
      <c r="F446">
        <v>86.96</v>
      </c>
      <c r="G446">
        <v>196</v>
      </c>
    </row>
    <row r="447" spans="1:13" ht="12.75">
      <c r="A447" s="41">
        <v>610</v>
      </c>
      <c r="B447" s="41">
        <v>111002</v>
      </c>
      <c r="C447" s="41" t="s">
        <v>122</v>
      </c>
      <c r="D447" s="41" t="s">
        <v>3060</v>
      </c>
      <c r="E447" s="41">
        <v>1</v>
      </c>
      <c r="F447" s="41">
        <v>3.64</v>
      </c>
      <c r="G447" s="41">
        <v>320</v>
      </c>
      <c r="H447" s="41">
        <v>610</v>
      </c>
      <c r="I447" s="41"/>
      <c r="J447" s="41"/>
      <c r="K447" s="41"/>
      <c r="L447" s="41"/>
      <c r="M447" s="41"/>
    </row>
    <row r="448" spans="1:7" ht="12.75">
      <c r="A448">
        <v>545</v>
      </c>
      <c r="B448">
        <v>111002</v>
      </c>
      <c r="C448" t="s">
        <v>122</v>
      </c>
      <c r="D448" t="s">
        <v>1969</v>
      </c>
      <c r="E448" s="21">
        <v>2</v>
      </c>
      <c r="F448">
        <v>45.11</v>
      </c>
      <c r="G448">
        <v>446</v>
      </c>
    </row>
    <row r="449" spans="1:7" ht="12.75">
      <c r="A449">
        <v>410</v>
      </c>
      <c r="B449">
        <v>111002</v>
      </c>
      <c r="C449" t="s">
        <v>122</v>
      </c>
      <c r="D449" t="s">
        <v>1861</v>
      </c>
      <c r="E449" s="21">
        <v>2</v>
      </c>
      <c r="F449">
        <v>100.67</v>
      </c>
      <c r="G449">
        <v>378</v>
      </c>
    </row>
    <row r="450" spans="1:7" ht="12.75">
      <c r="A450">
        <v>717</v>
      </c>
      <c r="B450">
        <v>111002</v>
      </c>
      <c r="C450" t="s">
        <v>122</v>
      </c>
      <c r="D450" t="s">
        <v>2118</v>
      </c>
      <c r="E450" s="21">
        <v>1</v>
      </c>
      <c r="F450">
        <v>63.72</v>
      </c>
      <c r="G450">
        <v>128</v>
      </c>
    </row>
    <row r="451" spans="1:7" ht="12.75">
      <c r="A451">
        <v>696</v>
      </c>
      <c r="B451">
        <v>111002</v>
      </c>
      <c r="C451" t="s">
        <v>122</v>
      </c>
      <c r="D451" t="s">
        <v>2097</v>
      </c>
      <c r="E451" s="21">
        <v>1</v>
      </c>
      <c r="F451">
        <v>68.41</v>
      </c>
      <c r="G451">
        <v>128</v>
      </c>
    </row>
    <row r="452" spans="1:7" ht="12.75">
      <c r="A452">
        <v>627</v>
      </c>
      <c r="B452">
        <v>111004</v>
      </c>
      <c r="C452" t="s">
        <v>501</v>
      </c>
      <c r="D452" t="s">
        <v>2036</v>
      </c>
      <c r="E452" s="21">
        <v>1</v>
      </c>
      <c r="F452">
        <v>85.87</v>
      </c>
      <c r="G452">
        <v>161</v>
      </c>
    </row>
    <row r="453" spans="1:7" ht="12.75">
      <c r="A453">
        <v>914</v>
      </c>
      <c r="B453">
        <v>111004</v>
      </c>
      <c r="C453" t="s">
        <v>501</v>
      </c>
      <c r="D453" t="s">
        <v>2291</v>
      </c>
      <c r="E453" s="21">
        <v>1</v>
      </c>
      <c r="F453">
        <v>31.41</v>
      </c>
      <c r="G453">
        <v>128</v>
      </c>
    </row>
    <row r="454" spans="1:7" ht="12.75">
      <c r="A454">
        <v>617</v>
      </c>
      <c r="B454">
        <v>111004</v>
      </c>
      <c r="C454" t="s">
        <v>501</v>
      </c>
      <c r="D454" t="s">
        <v>2029</v>
      </c>
      <c r="E454" s="21">
        <v>1</v>
      </c>
      <c r="F454">
        <v>88.19</v>
      </c>
      <c r="G454">
        <v>161</v>
      </c>
    </row>
    <row r="455" spans="1:7" ht="12.75">
      <c r="A455">
        <v>440</v>
      </c>
      <c r="B455">
        <v>111004</v>
      </c>
      <c r="C455" t="s">
        <v>501</v>
      </c>
      <c r="D455" t="s">
        <v>1880</v>
      </c>
      <c r="E455" s="21">
        <v>2</v>
      </c>
      <c r="F455">
        <v>88.07</v>
      </c>
      <c r="G455">
        <v>324</v>
      </c>
    </row>
    <row r="456" spans="1:7" ht="12.75">
      <c r="A456">
        <v>394</v>
      </c>
      <c r="B456">
        <v>111004</v>
      </c>
      <c r="C456" t="s">
        <v>501</v>
      </c>
      <c r="D456" t="s">
        <v>1850</v>
      </c>
      <c r="E456" s="21">
        <v>2</v>
      </c>
      <c r="F456">
        <v>104.93</v>
      </c>
      <c r="G456">
        <v>289</v>
      </c>
    </row>
    <row r="457" spans="1:7" ht="12.75">
      <c r="A457">
        <v>890</v>
      </c>
      <c r="B457">
        <v>111004</v>
      </c>
      <c r="C457" t="s">
        <v>501</v>
      </c>
      <c r="D457" t="s">
        <v>2268</v>
      </c>
      <c r="E457" s="21">
        <v>1</v>
      </c>
      <c r="F457">
        <v>33.99</v>
      </c>
      <c r="G457">
        <v>161</v>
      </c>
    </row>
    <row r="458" spans="1:7" ht="12.75">
      <c r="A458">
        <v>925</v>
      </c>
      <c r="B458">
        <v>111004</v>
      </c>
      <c r="C458" t="s">
        <v>501</v>
      </c>
      <c r="D458" t="s">
        <v>2301</v>
      </c>
      <c r="E458" s="21">
        <v>1</v>
      </c>
      <c r="F458">
        <v>30.32</v>
      </c>
      <c r="G458">
        <v>128</v>
      </c>
    </row>
    <row r="459" spans="1:7" ht="12.75">
      <c r="A459">
        <v>660</v>
      </c>
      <c r="B459">
        <v>111004</v>
      </c>
      <c r="C459" t="s">
        <v>501</v>
      </c>
      <c r="D459" t="s">
        <v>2065</v>
      </c>
      <c r="E459" s="21">
        <v>1</v>
      </c>
      <c r="F459">
        <v>74.24</v>
      </c>
      <c r="G459">
        <v>161</v>
      </c>
    </row>
    <row r="460" spans="1:7" ht="12.75">
      <c r="A460">
        <v>358</v>
      </c>
      <c r="B460">
        <v>111004</v>
      </c>
      <c r="C460" t="s">
        <v>501</v>
      </c>
      <c r="D460" t="s">
        <v>1822</v>
      </c>
      <c r="E460" s="21">
        <v>2</v>
      </c>
      <c r="F460">
        <v>118.51</v>
      </c>
      <c r="G460">
        <v>289</v>
      </c>
    </row>
    <row r="461" spans="1:7" ht="12.75">
      <c r="A461">
        <v>674</v>
      </c>
      <c r="B461">
        <v>111004</v>
      </c>
      <c r="C461" t="s">
        <v>501</v>
      </c>
      <c r="D461" t="s">
        <v>2077</v>
      </c>
      <c r="E461" s="21">
        <v>1</v>
      </c>
      <c r="F461">
        <v>72.27</v>
      </c>
      <c r="G461">
        <v>161</v>
      </c>
    </row>
    <row r="462" spans="1:7" ht="12.75">
      <c r="A462">
        <v>910</v>
      </c>
      <c r="B462">
        <v>111004</v>
      </c>
      <c r="C462" t="s">
        <v>501</v>
      </c>
      <c r="D462" t="s">
        <v>2287</v>
      </c>
      <c r="E462" s="21">
        <v>1</v>
      </c>
      <c r="F462">
        <v>31.77</v>
      </c>
      <c r="G462">
        <v>128</v>
      </c>
    </row>
    <row r="463" spans="1:7" ht="12.75">
      <c r="A463">
        <v>688</v>
      </c>
      <c r="B463">
        <v>111004</v>
      </c>
      <c r="C463" t="s">
        <v>501</v>
      </c>
      <c r="D463" t="s">
        <v>2090</v>
      </c>
      <c r="E463" s="21">
        <v>1</v>
      </c>
      <c r="F463">
        <v>69.95</v>
      </c>
      <c r="G463">
        <v>161</v>
      </c>
    </row>
    <row r="464" spans="1:7" ht="12.75">
      <c r="A464">
        <v>280</v>
      </c>
      <c r="B464">
        <v>111004</v>
      </c>
      <c r="C464" t="s">
        <v>501</v>
      </c>
      <c r="D464" t="s">
        <v>1777</v>
      </c>
      <c r="E464" s="21">
        <v>2</v>
      </c>
      <c r="F464">
        <v>169.11</v>
      </c>
      <c r="G464">
        <v>357</v>
      </c>
    </row>
    <row r="465" spans="1:7" ht="12.75">
      <c r="A465">
        <v>913</v>
      </c>
      <c r="B465">
        <v>111004</v>
      </c>
      <c r="C465" t="s">
        <v>501</v>
      </c>
      <c r="D465" t="s">
        <v>2290</v>
      </c>
      <c r="E465" s="21">
        <v>1</v>
      </c>
      <c r="F465">
        <v>31.48</v>
      </c>
      <c r="G465">
        <v>161</v>
      </c>
    </row>
    <row r="466" spans="1:7" ht="12.75">
      <c r="A466">
        <v>363</v>
      </c>
      <c r="B466">
        <v>111004</v>
      </c>
      <c r="C466" t="s">
        <v>501</v>
      </c>
      <c r="D466" t="s">
        <v>502</v>
      </c>
      <c r="E466" s="21">
        <v>2</v>
      </c>
      <c r="F466">
        <v>18.41</v>
      </c>
      <c r="G466">
        <v>228</v>
      </c>
    </row>
    <row r="467" spans="1:7" ht="12.75">
      <c r="A467">
        <v>350</v>
      </c>
      <c r="B467">
        <v>111004</v>
      </c>
      <c r="C467" t="s">
        <v>501</v>
      </c>
      <c r="D467" t="s">
        <v>1815</v>
      </c>
      <c r="E467" s="21">
        <v>2</v>
      </c>
      <c r="F467">
        <v>121.23</v>
      </c>
      <c r="G467">
        <v>357</v>
      </c>
    </row>
    <row r="468" spans="1:7" ht="12.75">
      <c r="A468">
        <v>421</v>
      </c>
      <c r="B468">
        <v>111004</v>
      </c>
      <c r="C468" t="s">
        <v>501</v>
      </c>
      <c r="D468" t="s">
        <v>1867</v>
      </c>
      <c r="E468" s="21">
        <v>2</v>
      </c>
      <c r="F468">
        <v>96.17</v>
      </c>
      <c r="G468">
        <v>357</v>
      </c>
    </row>
    <row r="469" spans="1:7" ht="12.75">
      <c r="A469">
        <v>723</v>
      </c>
      <c r="B469">
        <v>111004</v>
      </c>
      <c r="C469" t="s">
        <v>501</v>
      </c>
      <c r="D469" t="s">
        <v>2123</v>
      </c>
      <c r="E469" s="21">
        <v>1</v>
      </c>
      <c r="F469">
        <v>62.45</v>
      </c>
      <c r="G469">
        <v>128</v>
      </c>
    </row>
    <row r="470" spans="1:7" ht="12.75">
      <c r="A470">
        <v>661</v>
      </c>
      <c r="B470">
        <v>111004</v>
      </c>
      <c r="C470" t="s">
        <v>501</v>
      </c>
      <c r="D470" t="s">
        <v>2066</v>
      </c>
      <c r="E470" s="21">
        <v>1</v>
      </c>
      <c r="F470">
        <v>74.24</v>
      </c>
      <c r="G470">
        <v>161</v>
      </c>
    </row>
    <row r="471" spans="1:7" ht="12.75">
      <c r="A471">
        <v>610</v>
      </c>
      <c r="B471">
        <v>111004</v>
      </c>
      <c r="C471" t="s">
        <v>501</v>
      </c>
      <c r="D471" t="s">
        <v>2024</v>
      </c>
      <c r="E471" s="21">
        <v>1</v>
      </c>
      <c r="F471">
        <v>91.59</v>
      </c>
      <c r="G471">
        <v>161</v>
      </c>
    </row>
    <row r="472" spans="1:7" ht="12.75">
      <c r="A472">
        <v>953</v>
      </c>
      <c r="B472">
        <v>111004</v>
      </c>
      <c r="C472" t="s">
        <v>501</v>
      </c>
      <c r="D472" t="s">
        <v>2327</v>
      </c>
      <c r="E472" s="21">
        <v>1</v>
      </c>
      <c r="F472">
        <v>27</v>
      </c>
      <c r="G472">
        <v>196</v>
      </c>
    </row>
    <row r="473" spans="1:7" ht="12.75">
      <c r="A473">
        <v>618</v>
      </c>
      <c r="B473">
        <v>111004</v>
      </c>
      <c r="C473" t="s">
        <v>501</v>
      </c>
      <c r="D473" t="s">
        <v>2030</v>
      </c>
      <c r="E473" s="21">
        <v>1</v>
      </c>
      <c r="F473">
        <v>88.19</v>
      </c>
      <c r="G473">
        <v>161</v>
      </c>
    </row>
    <row r="474" spans="1:7" ht="12.75">
      <c r="A474">
        <v>539</v>
      </c>
      <c r="B474">
        <v>111004</v>
      </c>
      <c r="C474" t="s">
        <v>501</v>
      </c>
      <c r="D474" t="s">
        <v>1964</v>
      </c>
      <c r="E474" s="21">
        <v>2</v>
      </c>
      <c r="F474">
        <v>47.03</v>
      </c>
      <c r="G474">
        <v>289</v>
      </c>
    </row>
    <row r="475" spans="1:7" ht="12.75">
      <c r="A475">
        <v>557</v>
      </c>
      <c r="B475">
        <v>111004</v>
      </c>
      <c r="C475" t="s">
        <v>501</v>
      </c>
      <c r="D475" t="s">
        <v>1978</v>
      </c>
      <c r="E475" s="21">
        <v>2</v>
      </c>
      <c r="F475">
        <v>40.49</v>
      </c>
      <c r="G475">
        <v>289</v>
      </c>
    </row>
    <row r="476" spans="1:7" ht="12.75">
      <c r="A476">
        <v>666</v>
      </c>
      <c r="B476">
        <v>111004</v>
      </c>
      <c r="C476" t="s">
        <v>501</v>
      </c>
      <c r="D476" t="s">
        <v>2070</v>
      </c>
      <c r="E476" s="21">
        <v>1</v>
      </c>
      <c r="F476">
        <v>73.35</v>
      </c>
      <c r="G476">
        <v>161</v>
      </c>
    </row>
    <row r="477" spans="1:7" ht="12.75">
      <c r="A477">
        <v>375</v>
      </c>
      <c r="B477">
        <v>111005</v>
      </c>
      <c r="C477" t="s">
        <v>701</v>
      </c>
      <c r="D477" t="s">
        <v>922</v>
      </c>
      <c r="E477" s="21">
        <v>1</v>
      </c>
      <c r="F477">
        <v>40.82</v>
      </c>
      <c r="G477">
        <v>320</v>
      </c>
    </row>
    <row r="478" spans="1:7" ht="12.75">
      <c r="A478">
        <v>923</v>
      </c>
      <c r="B478">
        <v>111005</v>
      </c>
      <c r="C478" t="s">
        <v>701</v>
      </c>
      <c r="D478" t="s">
        <v>922</v>
      </c>
      <c r="E478" s="21">
        <v>1</v>
      </c>
      <c r="F478">
        <v>30.56</v>
      </c>
      <c r="G478">
        <v>250</v>
      </c>
    </row>
    <row r="479" spans="1:7" ht="12.75">
      <c r="A479">
        <v>564</v>
      </c>
      <c r="B479">
        <v>111005</v>
      </c>
      <c r="C479" t="s">
        <v>701</v>
      </c>
      <c r="D479" t="s">
        <v>1985</v>
      </c>
      <c r="E479" s="21">
        <v>2</v>
      </c>
      <c r="F479">
        <v>35.31</v>
      </c>
      <c r="G479">
        <v>446</v>
      </c>
    </row>
    <row r="480" spans="1:7" ht="12.75">
      <c r="A480">
        <v>393</v>
      </c>
      <c r="B480">
        <v>111005</v>
      </c>
      <c r="C480" t="s">
        <v>701</v>
      </c>
      <c r="D480" t="s">
        <v>1849</v>
      </c>
      <c r="E480" s="21">
        <v>2</v>
      </c>
      <c r="F480">
        <v>105.36</v>
      </c>
      <c r="G480">
        <v>324</v>
      </c>
    </row>
    <row r="481" spans="1:7" ht="12.75">
      <c r="A481">
        <v>117</v>
      </c>
      <c r="B481">
        <v>111005</v>
      </c>
      <c r="C481" t="s">
        <v>701</v>
      </c>
      <c r="D481" t="s">
        <v>703</v>
      </c>
      <c r="E481" s="21">
        <v>1</v>
      </c>
      <c r="F481">
        <v>81.65</v>
      </c>
      <c r="G481">
        <v>320</v>
      </c>
    </row>
    <row r="482" spans="1:7" ht="12.75">
      <c r="A482">
        <v>755</v>
      </c>
      <c r="B482">
        <v>111005</v>
      </c>
      <c r="C482" t="s">
        <v>701</v>
      </c>
      <c r="D482" t="s">
        <v>2154</v>
      </c>
      <c r="E482" s="21">
        <v>1</v>
      </c>
      <c r="F482">
        <v>57.91</v>
      </c>
      <c r="G482">
        <v>196</v>
      </c>
    </row>
    <row r="483" spans="1:7" ht="12.75">
      <c r="A483">
        <v>799</v>
      </c>
      <c r="B483">
        <v>111005</v>
      </c>
      <c r="C483" t="s">
        <v>701</v>
      </c>
      <c r="D483" t="s">
        <v>2189</v>
      </c>
      <c r="E483" s="21">
        <v>1</v>
      </c>
      <c r="F483">
        <v>48.6</v>
      </c>
      <c r="G483">
        <v>196</v>
      </c>
    </row>
    <row r="484" spans="1:7" ht="12.75">
      <c r="A484">
        <v>853</v>
      </c>
      <c r="B484">
        <v>111005</v>
      </c>
      <c r="C484" t="s">
        <v>701</v>
      </c>
      <c r="D484" t="s">
        <v>2235</v>
      </c>
      <c r="E484" s="21">
        <v>1</v>
      </c>
      <c r="F484">
        <v>38.88</v>
      </c>
      <c r="G484">
        <v>250</v>
      </c>
    </row>
    <row r="485" spans="1:7" ht="12.75">
      <c r="A485">
        <v>116</v>
      </c>
      <c r="B485">
        <v>111005</v>
      </c>
      <c r="C485" t="s">
        <v>701</v>
      </c>
      <c r="D485" t="s">
        <v>702</v>
      </c>
      <c r="E485" s="21">
        <v>1</v>
      </c>
      <c r="F485">
        <v>81.8</v>
      </c>
      <c r="G485">
        <v>320</v>
      </c>
    </row>
    <row r="486" spans="1:7" ht="12.75">
      <c r="A486">
        <v>289</v>
      </c>
      <c r="B486">
        <v>111005</v>
      </c>
      <c r="C486" t="s">
        <v>701</v>
      </c>
      <c r="D486" t="s">
        <v>850</v>
      </c>
      <c r="E486" s="21">
        <v>1</v>
      </c>
      <c r="F486">
        <v>54.43</v>
      </c>
      <c r="G486">
        <v>320</v>
      </c>
    </row>
    <row r="487" spans="1:7" ht="12.75">
      <c r="A487">
        <v>854</v>
      </c>
      <c r="B487">
        <v>111005</v>
      </c>
      <c r="C487" t="s">
        <v>701</v>
      </c>
      <c r="D487" t="s">
        <v>850</v>
      </c>
      <c r="E487" s="21">
        <v>1</v>
      </c>
      <c r="F487">
        <v>38.46</v>
      </c>
      <c r="G487">
        <v>161</v>
      </c>
    </row>
    <row r="488" spans="1:7" ht="12.75">
      <c r="A488">
        <v>757</v>
      </c>
      <c r="B488">
        <v>111005</v>
      </c>
      <c r="C488" t="s">
        <v>701</v>
      </c>
      <c r="D488" t="s">
        <v>2155</v>
      </c>
      <c r="E488" s="21">
        <v>1</v>
      </c>
      <c r="F488">
        <v>57.36</v>
      </c>
      <c r="G488">
        <v>196</v>
      </c>
    </row>
    <row r="489" spans="1:7" ht="12.75">
      <c r="A489">
        <v>476</v>
      </c>
      <c r="B489">
        <v>111005</v>
      </c>
      <c r="C489" t="s">
        <v>701</v>
      </c>
      <c r="D489" t="s">
        <v>1910</v>
      </c>
      <c r="E489" s="21">
        <v>2</v>
      </c>
      <c r="F489">
        <v>74.12</v>
      </c>
      <c r="G489">
        <v>324</v>
      </c>
    </row>
    <row r="490" spans="1:7" ht="12.75">
      <c r="A490">
        <v>999</v>
      </c>
      <c r="B490">
        <v>111005</v>
      </c>
      <c r="C490" t="s">
        <v>701</v>
      </c>
      <c r="D490" t="s">
        <v>2371</v>
      </c>
      <c r="E490" s="21">
        <v>1</v>
      </c>
      <c r="F490">
        <v>21.82</v>
      </c>
      <c r="G490">
        <v>161</v>
      </c>
    </row>
    <row r="491" spans="1:7" ht="12.75">
      <c r="A491">
        <v>99</v>
      </c>
      <c r="B491">
        <v>111005</v>
      </c>
      <c r="C491" t="s">
        <v>701</v>
      </c>
      <c r="D491" t="s">
        <v>773</v>
      </c>
      <c r="E491" s="21">
        <v>3</v>
      </c>
      <c r="F491">
        <v>229.76</v>
      </c>
      <c r="G491">
        <v>607</v>
      </c>
    </row>
    <row r="492" spans="1:7" ht="12.75">
      <c r="A492">
        <v>206</v>
      </c>
      <c r="B492">
        <v>111005</v>
      </c>
      <c r="C492" t="s">
        <v>701</v>
      </c>
      <c r="D492" t="s">
        <v>773</v>
      </c>
      <c r="E492" s="21">
        <v>1</v>
      </c>
      <c r="F492">
        <v>67.56</v>
      </c>
      <c r="G492">
        <v>320</v>
      </c>
    </row>
    <row r="493" spans="1:7" ht="12.75">
      <c r="A493">
        <v>998</v>
      </c>
      <c r="B493">
        <v>111005</v>
      </c>
      <c r="C493" t="s">
        <v>701</v>
      </c>
      <c r="D493" t="s">
        <v>2370</v>
      </c>
      <c r="E493" s="21">
        <v>1</v>
      </c>
      <c r="F493">
        <v>22.18</v>
      </c>
      <c r="G493">
        <v>161</v>
      </c>
    </row>
    <row r="494" spans="1:7" ht="12.75">
      <c r="A494">
        <v>142</v>
      </c>
      <c r="B494">
        <v>111005</v>
      </c>
      <c r="C494" t="s">
        <v>701</v>
      </c>
      <c r="D494" t="s">
        <v>725</v>
      </c>
      <c r="E494" s="21">
        <v>1</v>
      </c>
      <c r="F494">
        <v>77.69</v>
      </c>
      <c r="G494">
        <v>320</v>
      </c>
    </row>
    <row r="495" spans="1:7" ht="12.75">
      <c r="A495">
        <v>475</v>
      </c>
      <c r="B495">
        <v>111005</v>
      </c>
      <c r="C495" t="s">
        <v>701</v>
      </c>
      <c r="D495" t="s">
        <v>1909</v>
      </c>
      <c r="E495" s="21">
        <v>2</v>
      </c>
      <c r="F495">
        <v>74.14</v>
      </c>
      <c r="G495">
        <v>446</v>
      </c>
    </row>
    <row r="496" spans="1:13" ht="12.75">
      <c r="A496" s="41">
        <v>614</v>
      </c>
      <c r="B496" s="41">
        <v>111005</v>
      </c>
      <c r="C496" s="41" t="s">
        <v>701</v>
      </c>
      <c r="D496" s="41" t="s">
        <v>3062</v>
      </c>
      <c r="E496" s="41">
        <v>1</v>
      </c>
      <c r="F496" s="41">
        <v>3.01</v>
      </c>
      <c r="G496" s="41">
        <v>320</v>
      </c>
      <c r="H496" s="41">
        <v>614</v>
      </c>
      <c r="I496" s="41"/>
      <c r="J496" s="41"/>
      <c r="K496" s="41"/>
      <c r="L496" s="41"/>
      <c r="M496" s="41"/>
    </row>
    <row r="497" spans="1:7" ht="12.75">
      <c r="A497">
        <v>521</v>
      </c>
      <c r="B497">
        <v>111005</v>
      </c>
      <c r="C497" t="s">
        <v>701</v>
      </c>
      <c r="D497" t="s">
        <v>1946</v>
      </c>
      <c r="E497" s="21">
        <v>2</v>
      </c>
      <c r="F497">
        <v>57.3</v>
      </c>
      <c r="G497">
        <v>446</v>
      </c>
    </row>
    <row r="498" spans="1:7" ht="12.75">
      <c r="A498">
        <v>384</v>
      </c>
      <c r="B498">
        <v>111005</v>
      </c>
      <c r="C498" t="s">
        <v>701</v>
      </c>
      <c r="D498" t="s">
        <v>1841</v>
      </c>
      <c r="E498" s="21">
        <v>2</v>
      </c>
      <c r="F498">
        <v>107.53</v>
      </c>
      <c r="G498">
        <v>411</v>
      </c>
    </row>
    <row r="499" spans="1:13" ht="12.75">
      <c r="A499" s="41">
        <v>623</v>
      </c>
      <c r="B499" s="41">
        <v>111005</v>
      </c>
      <c r="C499" s="41" t="s">
        <v>701</v>
      </c>
      <c r="D499" s="41" t="s">
        <v>1841</v>
      </c>
      <c r="E499" s="41">
        <v>1</v>
      </c>
      <c r="F499" s="41">
        <v>1.58</v>
      </c>
      <c r="G499" s="41">
        <v>320</v>
      </c>
      <c r="H499" s="41">
        <v>623</v>
      </c>
      <c r="I499" s="41"/>
      <c r="J499" s="41"/>
      <c r="K499" s="41"/>
      <c r="L499" s="41"/>
      <c r="M499" s="41"/>
    </row>
    <row r="500" spans="1:7" ht="12.75">
      <c r="A500">
        <v>208</v>
      </c>
      <c r="B500">
        <v>111005</v>
      </c>
      <c r="C500" t="s">
        <v>701</v>
      </c>
      <c r="D500" t="s">
        <v>712</v>
      </c>
      <c r="E500" s="21">
        <v>3</v>
      </c>
      <c r="F500">
        <v>131.34</v>
      </c>
      <c r="G500">
        <v>574</v>
      </c>
    </row>
    <row r="501" spans="1:7" ht="12.75">
      <c r="A501">
        <v>126</v>
      </c>
      <c r="B501">
        <v>111005</v>
      </c>
      <c r="C501" t="s">
        <v>701</v>
      </c>
      <c r="D501" t="s">
        <v>712</v>
      </c>
      <c r="E501" s="21">
        <v>1</v>
      </c>
      <c r="F501">
        <v>80.22</v>
      </c>
      <c r="G501">
        <v>320</v>
      </c>
    </row>
    <row r="502" spans="1:7" ht="12.75">
      <c r="A502">
        <v>473</v>
      </c>
      <c r="B502">
        <v>111005</v>
      </c>
      <c r="C502" t="s">
        <v>701</v>
      </c>
      <c r="D502" t="s">
        <v>1004</v>
      </c>
      <c r="E502" s="21">
        <v>1</v>
      </c>
      <c r="F502">
        <v>25.32</v>
      </c>
      <c r="G502">
        <v>320</v>
      </c>
    </row>
    <row r="503" spans="1:7" ht="12.75">
      <c r="A503">
        <v>736</v>
      </c>
      <c r="B503">
        <v>111005</v>
      </c>
      <c r="C503" t="s">
        <v>701</v>
      </c>
      <c r="D503" t="s">
        <v>2134</v>
      </c>
      <c r="E503" s="21">
        <v>1</v>
      </c>
      <c r="F503">
        <v>60.29</v>
      </c>
      <c r="G503">
        <v>128</v>
      </c>
    </row>
    <row r="504" spans="1:7" ht="12.75">
      <c r="A504">
        <v>802</v>
      </c>
      <c r="B504">
        <v>111005</v>
      </c>
      <c r="C504" t="s">
        <v>701</v>
      </c>
      <c r="D504" t="s">
        <v>2192</v>
      </c>
      <c r="E504" s="21">
        <v>1</v>
      </c>
      <c r="F504">
        <v>48.23</v>
      </c>
      <c r="G504">
        <v>196</v>
      </c>
    </row>
    <row r="505" spans="1:7" ht="12.75">
      <c r="A505">
        <v>474</v>
      </c>
      <c r="B505">
        <v>111005</v>
      </c>
      <c r="C505" t="s">
        <v>701</v>
      </c>
      <c r="D505" t="s">
        <v>1005</v>
      </c>
      <c r="E505" s="21">
        <v>1</v>
      </c>
      <c r="F505">
        <v>25.16</v>
      </c>
      <c r="G505">
        <v>320</v>
      </c>
    </row>
    <row r="506" spans="1:7" ht="12.75">
      <c r="A506">
        <v>850</v>
      </c>
      <c r="B506">
        <v>111005</v>
      </c>
      <c r="C506" t="s">
        <v>701</v>
      </c>
      <c r="D506" t="s">
        <v>2233</v>
      </c>
      <c r="E506" s="21">
        <v>1</v>
      </c>
      <c r="F506">
        <v>39.36</v>
      </c>
      <c r="G506">
        <v>161</v>
      </c>
    </row>
    <row r="507" spans="1:7" ht="12.75">
      <c r="A507">
        <v>474</v>
      </c>
      <c r="B507">
        <v>111005</v>
      </c>
      <c r="C507" t="s">
        <v>701</v>
      </c>
      <c r="D507" t="s">
        <v>1908</v>
      </c>
      <c r="E507" s="21">
        <v>2</v>
      </c>
      <c r="F507">
        <v>74.53</v>
      </c>
      <c r="G507">
        <v>357</v>
      </c>
    </row>
    <row r="508" spans="1:13" ht="12.75">
      <c r="A508" s="41">
        <v>506</v>
      </c>
      <c r="B508" s="41">
        <v>111005</v>
      </c>
      <c r="C508" s="41" t="s">
        <v>701</v>
      </c>
      <c r="D508" s="41" t="s">
        <v>1908</v>
      </c>
      <c r="E508" s="41">
        <v>1</v>
      </c>
      <c r="F508" s="41">
        <v>20.09</v>
      </c>
      <c r="G508" s="41">
        <v>320</v>
      </c>
      <c r="H508" s="41">
        <v>506</v>
      </c>
      <c r="I508" s="41"/>
      <c r="J508" s="41"/>
      <c r="K508" s="41"/>
      <c r="L508" s="41"/>
      <c r="M508" s="41"/>
    </row>
    <row r="509" spans="1:13" ht="12.75">
      <c r="A509" s="41">
        <v>544</v>
      </c>
      <c r="B509" s="41">
        <v>111005</v>
      </c>
      <c r="C509" s="41" t="s">
        <v>701</v>
      </c>
      <c r="D509" s="41" t="s">
        <v>3044</v>
      </c>
      <c r="E509" s="41">
        <v>1</v>
      </c>
      <c r="F509" s="41">
        <v>14.08</v>
      </c>
      <c r="G509" s="41">
        <v>320</v>
      </c>
      <c r="H509" s="41">
        <v>544</v>
      </c>
      <c r="I509" s="41"/>
      <c r="J509" s="41"/>
      <c r="K509" s="41"/>
      <c r="L509" s="41"/>
      <c r="M509" s="41"/>
    </row>
    <row r="510" spans="1:7" ht="12.75">
      <c r="A510">
        <v>743</v>
      </c>
      <c r="B510">
        <v>111005</v>
      </c>
      <c r="C510" t="s">
        <v>701</v>
      </c>
      <c r="D510" t="s">
        <v>2141</v>
      </c>
      <c r="E510" s="21">
        <v>1</v>
      </c>
      <c r="F510">
        <v>59.57</v>
      </c>
      <c r="G510">
        <v>128</v>
      </c>
    </row>
    <row r="511" spans="1:7" ht="12.75">
      <c r="A511">
        <v>194</v>
      </c>
      <c r="B511">
        <v>111005</v>
      </c>
      <c r="C511" t="s">
        <v>701</v>
      </c>
      <c r="D511" t="s">
        <v>767</v>
      </c>
      <c r="E511" s="21">
        <v>1</v>
      </c>
      <c r="F511">
        <v>69.62</v>
      </c>
      <c r="G511">
        <v>320</v>
      </c>
    </row>
    <row r="512" spans="1:7" ht="12.75">
      <c r="A512">
        <v>779</v>
      </c>
      <c r="B512">
        <v>111005</v>
      </c>
      <c r="C512" t="s">
        <v>701</v>
      </c>
      <c r="D512" t="s">
        <v>767</v>
      </c>
      <c r="E512" s="21">
        <v>1</v>
      </c>
      <c r="F512">
        <v>53.26</v>
      </c>
      <c r="G512">
        <v>250</v>
      </c>
    </row>
    <row r="513" spans="1:7" ht="12.75">
      <c r="A513">
        <v>861</v>
      </c>
      <c r="B513">
        <v>111005</v>
      </c>
      <c r="C513" t="s">
        <v>701</v>
      </c>
      <c r="D513" t="s">
        <v>2241</v>
      </c>
      <c r="E513" s="21">
        <v>1</v>
      </c>
      <c r="F513">
        <v>37.92</v>
      </c>
      <c r="G513">
        <v>161</v>
      </c>
    </row>
    <row r="514" spans="1:7" ht="12.75">
      <c r="A514">
        <v>402</v>
      </c>
      <c r="B514">
        <v>111005</v>
      </c>
      <c r="C514" t="s">
        <v>701</v>
      </c>
      <c r="D514" t="s">
        <v>766</v>
      </c>
      <c r="E514" s="21">
        <v>2</v>
      </c>
      <c r="F514">
        <v>104.06</v>
      </c>
      <c r="G514">
        <v>324</v>
      </c>
    </row>
    <row r="515" spans="1:7" ht="12.75">
      <c r="A515">
        <v>193</v>
      </c>
      <c r="B515">
        <v>111005</v>
      </c>
      <c r="C515" t="s">
        <v>701</v>
      </c>
      <c r="D515" t="s">
        <v>766</v>
      </c>
      <c r="E515" s="21">
        <v>1</v>
      </c>
      <c r="F515">
        <v>69.62</v>
      </c>
      <c r="G515">
        <v>320</v>
      </c>
    </row>
    <row r="516" spans="1:7" ht="12.75">
      <c r="A516">
        <v>471</v>
      </c>
      <c r="B516">
        <v>111005</v>
      </c>
      <c r="C516" t="s">
        <v>701</v>
      </c>
      <c r="D516" t="s">
        <v>1002</v>
      </c>
      <c r="E516" s="21">
        <v>1</v>
      </c>
      <c r="F516">
        <v>25.63</v>
      </c>
      <c r="G516">
        <v>320</v>
      </c>
    </row>
    <row r="517" spans="1:7" ht="12.75">
      <c r="A517">
        <v>776</v>
      </c>
      <c r="B517">
        <v>111005</v>
      </c>
      <c r="C517" t="s">
        <v>701</v>
      </c>
      <c r="D517" t="s">
        <v>1002</v>
      </c>
      <c r="E517" s="21">
        <v>1</v>
      </c>
      <c r="F517">
        <v>53.71</v>
      </c>
      <c r="G517">
        <v>250</v>
      </c>
    </row>
    <row r="518" spans="1:7" ht="12.75">
      <c r="A518">
        <v>144</v>
      </c>
      <c r="B518">
        <v>111005</v>
      </c>
      <c r="C518" t="s">
        <v>701</v>
      </c>
      <c r="D518" t="s">
        <v>727</v>
      </c>
      <c r="E518" s="21">
        <v>1</v>
      </c>
      <c r="F518">
        <v>77.37</v>
      </c>
      <c r="G518">
        <v>320</v>
      </c>
    </row>
    <row r="519" spans="1:7" ht="12.75">
      <c r="A519">
        <v>821</v>
      </c>
      <c r="B519">
        <v>111005</v>
      </c>
      <c r="C519" t="s">
        <v>701</v>
      </c>
      <c r="D519" t="s">
        <v>727</v>
      </c>
      <c r="E519" s="21">
        <v>1</v>
      </c>
      <c r="F519">
        <v>45.17</v>
      </c>
      <c r="G519">
        <v>250</v>
      </c>
    </row>
    <row r="520" spans="1:7" ht="12.75">
      <c r="A520">
        <v>851</v>
      </c>
      <c r="B520">
        <v>111005</v>
      </c>
      <c r="C520" t="s">
        <v>701</v>
      </c>
      <c r="D520" t="s">
        <v>2234</v>
      </c>
      <c r="E520" s="21">
        <v>1</v>
      </c>
      <c r="F520">
        <v>39.33</v>
      </c>
      <c r="G520">
        <v>250</v>
      </c>
    </row>
    <row r="521" spans="1:7" ht="12.75">
      <c r="A521">
        <v>230</v>
      </c>
      <c r="B521">
        <v>111005</v>
      </c>
      <c r="C521" t="s">
        <v>701</v>
      </c>
      <c r="D521" t="s">
        <v>923</v>
      </c>
      <c r="E521" s="21">
        <v>3</v>
      </c>
      <c r="F521">
        <v>108.82</v>
      </c>
      <c r="G521">
        <v>539</v>
      </c>
    </row>
    <row r="522" spans="1:7" ht="12.75">
      <c r="A522">
        <v>376</v>
      </c>
      <c r="B522">
        <v>111005</v>
      </c>
      <c r="C522" t="s">
        <v>701</v>
      </c>
      <c r="D522" t="s">
        <v>923</v>
      </c>
      <c r="E522" s="21">
        <v>1</v>
      </c>
      <c r="F522">
        <v>40.66</v>
      </c>
      <c r="G522">
        <v>320</v>
      </c>
    </row>
    <row r="523" spans="1:7" ht="12.75">
      <c r="A523">
        <v>744</v>
      </c>
      <c r="B523">
        <v>111005</v>
      </c>
      <c r="C523" t="s">
        <v>701</v>
      </c>
      <c r="D523" t="s">
        <v>2142</v>
      </c>
      <c r="E523" s="21">
        <v>1</v>
      </c>
      <c r="F523">
        <v>59.39</v>
      </c>
      <c r="G523">
        <v>128</v>
      </c>
    </row>
    <row r="524" spans="1:13" ht="12.75">
      <c r="A524" s="41">
        <v>550</v>
      </c>
      <c r="B524" s="41">
        <v>111005</v>
      </c>
      <c r="C524" s="41" t="s">
        <v>701</v>
      </c>
      <c r="D524" s="41" t="s">
        <v>2142</v>
      </c>
      <c r="E524" s="41">
        <v>1</v>
      </c>
      <c r="F524" s="41">
        <v>13.13</v>
      </c>
      <c r="G524" s="41">
        <v>320</v>
      </c>
      <c r="H524" s="41">
        <v>550</v>
      </c>
      <c r="I524" s="41"/>
      <c r="J524" s="41"/>
      <c r="K524" s="41"/>
      <c r="L524" s="41"/>
      <c r="M524" s="41"/>
    </row>
    <row r="525" spans="1:7" ht="12.75">
      <c r="A525">
        <v>371</v>
      </c>
      <c r="B525">
        <v>111005</v>
      </c>
      <c r="C525" t="s">
        <v>701</v>
      </c>
      <c r="D525" t="s">
        <v>917</v>
      </c>
      <c r="E525" s="21">
        <v>1</v>
      </c>
      <c r="F525">
        <v>41.46</v>
      </c>
      <c r="G525">
        <v>320</v>
      </c>
    </row>
    <row r="526" spans="1:7" ht="12.75">
      <c r="A526">
        <v>997</v>
      </c>
      <c r="B526">
        <v>111005</v>
      </c>
      <c r="C526" t="s">
        <v>701</v>
      </c>
      <c r="D526" t="s">
        <v>2369</v>
      </c>
      <c r="E526" s="21">
        <v>1</v>
      </c>
      <c r="F526">
        <v>22.18</v>
      </c>
      <c r="G526">
        <v>161</v>
      </c>
    </row>
    <row r="527" spans="1:7" ht="12.75">
      <c r="A527">
        <v>205</v>
      </c>
      <c r="B527">
        <v>112001</v>
      </c>
      <c r="C527" t="s">
        <v>61</v>
      </c>
      <c r="D527" t="s">
        <v>655</v>
      </c>
      <c r="E527" s="21">
        <v>3</v>
      </c>
      <c r="F527">
        <v>133.28</v>
      </c>
      <c r="G527">
        <v>574</v>
      </c>
    </row>
    <row r="528" spans="1:7" ht="12.75">
      <c r="A528">
        <v>286</v>
      </c>
      <c r="B528">
        <v>112001</v>
      </c>
      <c r="C528" t="s">
        <v>61</v>
      </c>
      <c r="D528" t="s">
        <v>655</v>
      </c>
      <c r="E528" s="21">
        <v>2</v>
      </c>
      <c r="F528">
        <v>76.21</v>
      </c>
      <c r="G528">
        <v>228</v>
      </c>
    </row>
    <row r="529" spans="1:7" ht="12.75">
      <c r="A529">
        <v>60</v>
      </c>
      <c r="B529">
        <v>112001</v>
      </c>
      <c r="C529" t="s">
        <v>61</v>
      </c>
      <c r="D529" t="s">
        <v>655</v>
      </c>
      <c r="E529" s="21">
        <v>1</v>
      </c>
      <c r="F529">
        <v>90.66</v>
      </c>
      <c r="G529">
        <v>320</v>
      </c>
    </row>
    <row r="530" spans="1:7" ht="12.75">
      <c r="A530">
        <v>656</v>
      </c>
      <c r="B530">
        <v>112001</v>
      </c>
      <c r="C530" t="s">
        <v>61</v>
      </c>
      <c r="D530" t="s">
        <v>3037</v>
      </c>
      <c r="E530" s="21">
        <v>1</v>
      </c>
      <c r="F530">
        <v>75.09</v>
      </c>
      <c r="G530">
        <v>128</v>
      </c>
    </row>
    <row r="531" spans="1:7" ht="12.75">
      <c r="A531">
        <v>249</v>
      </c>
      <c r="B531">
        <v>112001</v>
      </c>
      <c r="C531" t="s">
        <v>61</v>
      </c>
      <c r="D531" t="s">
        <v>641</v>
      </c>
      <c r="E531" s="21">
        <v>2</v>
      </c>
      <c r="F531">
        <v>91.28</v>
      </c>
      <c r="G531">
        <v>228</v>
      </c>
    </row>
    <row r="532" spans="1:7" ht="12.75">
      <c r="A532">
        <v>261</v>
      </c>
      <c r="B532">
        <v>112001</v>
      </c>
      <c r="C532" t="s">
        <v>61</v>
      </c>
      <c r="D532" t="s">
        <v>641</v>
      </c>
      <c r="E532" s="21">
        <v>2</v>
      </c>
      <c r="F532">
        <v>188.34</v>
      </c>
      <c r="G532">
        <v>289</v>
      </c>
    </row>
    <row r="533" spans="1:7" ht="12.75">
      <c r="A533">
        <v>24</v>
      </c>
      <c r="B533">
        <v>112001</v>
      </c>
      <c r="C533" t="s">
        <v>61</v>
      </c>
      <c r="D533" t="s">
        <v>641</v>
      </c>
      <c r="E533" s="21">
        <v>1</v>
      </c>
      <c r="F533">
        <v>96.52</v>
      </c>
      <c r="G533">
        <v>320</v>
      </c>
    </row>
    <row r="534" spans="1:7" ht="12.75">
      <c r="A534">
        <v>79</v>
      </c>
      <c r="B534">
        <v>112001</v>
      </c>
      <c r="C534" t="s">
        <v>61</v>
      </c>
      <c r="D534" t="s">
        <v>1036</v>
      </c>
      <c r="E534" s="21">
        <v>3</v>
      </c>
      <c r="F534">
        <v>273.15</v>
      </c>
      <c r="G534">
        <v>539</v>
      </c>
    </row>
    <row r="535" spans="1:7" ht="12.75">
      <c r="A535">
        <v>189</v>
      </c>
      <c r="B535">
        <v>112001</v>
      </c>
      <c r="C535" t="s">
        <v>61</v>
      </c>
      <c r="D535" t="s">
        <v>1036</v>
      </c>
      <c r="E535" s="21">
        <v>2</v>
      </c>
      <c r="F535">
        <v>112.58</v>
      </c>
      <c r="G535">
        <v>228</v>
      </c>
    </row>
    <row r="536" spans="1:7" ht="12.75">
      <c r="A536">
        <v>66</v>
      </c>
      <c r="B536">
        <v>112001</v>
      </c>
      <c r="C536" t="s">
        <v>61</v>
      </c>
      <c r="D536" t="s">
        <v>643</v>
      </c>
      <c r="E536" s="21">
        <v>4</v>
      </c>
      <c r="F536">
        <v>202</v>
      </c>
      <c r="G536">
        <v>735</v>
      </c>
    </row>
    <row r="537" spans="1:7" ht="12.75">
      <c r="A537">
        <v>217</v>
      </c>
      <c r="B537">
        <v>112001</v>
      </c>
      <c r="C537" t="s">
        <v>61</v>
      </c>
      <c r="D537" t="s">
        <v>643</v>
      </c>
      <c r="E537" s="21">
        <v>2</v>
      </c>
      <c r="F537">
        <v>103.26</v>
      </c>
      <c r="G537">
        <v>228</v>
      </c>
    </row>
    <row r="538" spans="1:10" ht="12.75">
      <c r="A538">
        <v>26</v>
      </c>
      <c r="B538">
        <v>112001</v>
      </c>
      <c r="C538" t="s">
        <v>61</v>
      </c>
      <c r="D538" t="s">
        <v>643</v>
      </c>
      <c r="E538" s="21">
        <v>1</v>
      </c>
      <c r="F538">
        <v>96.04</v>
      </c>
      <c r="G538">
        <v>320</v>
      </c>
      <c r="H538" s="21">
        <v>7</v>
      </c>
      <c r="I538" s="21">
        <f>SUM(F536:F538)</f>
        <v>401.3</v>
      </c>
      <c r="J538" s="21">
        <f>SUM(G536:G538)</f>
        <v>1283</v>
      </c>
    </row>
    <row r="539" spans="1:7" ht="12.75">
      <c r="A539">
        <v>293</v>
      </c>
      <c r="B539">
        <v>112001</v>
      </c>
      <c r="C539" t="s">
        <v>61</v>
      </c>
      <c r="D539" t="s">
        <v>759</v>
      </c>
      <c r="E539" s="21">
        <v>2</v>
      </c>
      <c r="F539">
        <v>155.92</v>
      </c>
      <c r="G539">
        <v>289</v>
      </c>
    </row>
    <row r="540" spans="1:7" ht="12.75">
      <c r="A540">
        <v>183</v>
      </c>
      <c r="B540">
        <v>112001</v>
      </c>
      <c r="C540" t="s">
        <v>61</v>
      </c>
      <c r="D540" t="s">
        <v>759</v>
      </c>
      <c r="E540" s="21">
        <v>1</v>
      </c>
      <c r="F540">
        <v>71.2</v>
      </c>
      <c r="G540">
        <v>320</v>
      </c>
    </row>
    <row r="541" spans="1:7" ht="12.75">
      <c r="A541">
        <v>459</v>
      </c>
      <c r="B541">
        <v>112001</v>
      </c>
      <c r="C541" t="s">
        <v>61</v>
      </c>
      <c r="D541" t="s">
        <v>759</v>
      </c>
      <c r="E541" s="21">
        <v>1</v>
      </c>
      <c r="F541">
        <v>82.53</v>
      </c>
      <c r="G541">
        <v>114</v>
      </c>
    </row>
    <row r="542" spans="1:7" ht="12.75">
      <c r="A542">
        <v>102</v>
      </c>
      <c r="B542">
        <v>112001</v>
      </c>
      <c r="C542" t="s">
        <v>61</v>
      </c>
      <c r="D542" t="s">
        <v>1674</v>
      </c>
      <c r="E542" s="21">
        <v>3</v>
      </c>
      <c r="F542">
        <v>225.92</v>
      </c>
      <c r="G542">
        <v>574</v>
      </c>
    </row>
    <row r="543" spans="1:7" ht="12.75">
      <c r="A543">
        <v>318</v>
      </c>
      <c r="B543">
        <v>112001</v>
      </c>
      <c r="C543" t="s">
        <v>61</v>
      </c>
      <c r="D543" t="s">
        <v>561</v>
      </c>
      <c r="E543" s="21">
        <v>2</v>
      </c>
      <c r="F543">
        <v>140.63</v>
      </c>
      <c r="G543">
        <v>289</v>
      </c>
    </row>
    <row r="544" spans="1:7" ht="12.75">
      <c r="A544">
        <v>422</v>
      </c>
      <c r="B544">
        <v>112001</v>
      </c>
      <c r="C544" t="s">
        <v>61</v>
      </c>
      <c r="D544" t="s">
        <v>561</v>
      </c>
      <c r="E544" s="21">
        <v>1</v>
      </c>
      <c r="F544">
        <v>88.85</v>
      </c>
      <c r="G544">
        <v>114</v>
      </c>
    </row>
    <row r="545" spans="1:7" ht="12.75">
      <c r="A545">
        <v>420</v>
      </c>
      <c r="B545">
        <v>112001</v>
      </c>
      <c r="C545" t="s">
        <v>61</v>
      </c>
      <c r="D545" t="s">
        <v>1038</v>
      </c>
      <c r="E545" s="21">
        <v>2</v>
      </c>
      <c r="F545">
        <v>96.92</v>
      </c>
      <c r="G545">
        <v>411</v>
      </c>
    </row>
    <row r="546" spans="1:7" ht="12.75">
      <c r="A546">
        <v>410</v>
      </c>
      <c r="B546">
        <v>112001</v>
      </c>
      <c r="C546" t="s">
        <v>61</v>
      </c>
      <c r="D546" t="s">
        <v>1038</v>
      </c>
      <c r="E546" s="21">
        <v>1</v>
      </c>
      <c r="F546">
        <v>90.84</v>
      </c>
      <c r="G546">
        <v>114</v>
      </c>
    </row>
    <row r="547" spans="1:7" ht="12.75">
      <c r="A547">
        <v>95</v>
      </c>
      <c r="B547">
        <v>112001</v>
      </c>
      <c r="C547" t="s">
        <v>61</v>
      </c>
      <c r="D547" t="s">
        <v>642</v>
      </c>
      <c r="E547" s="21">
        <v>3</v>
      </c>
      <c r="F547">
        <v>240.03</v>
      </c>
      <c r="G547">
        <v>539</v>
      </c>
    </row>
    <row r="548" spans="1:7" ht="12.75">
      <c r="A548">
        <v>184</v>
      </c>
      <c r="B548">
        <v>112001</v>
      </c>
      <c r="C548" t="s">
        <v>61</v>
      </c>
      <c r="D548" t="s">
        <v>642</v>
      </c>
      <c r="E548" s="21">
        <v>2</v>
      </c>
      <c r="F548">
        <v>114.46</v>
      </c>
      <c r="G548">
        <v>228</v>
      </c>
    </row>
    <row r="549" spans="1:7" ht="12.75">
      <c r="A549">
        <v>25</v>
      </c>
      <c r="B549">
        <v>112001</v>
      </c>
      <c r="C549" t="s">
        <v>61</v>
      </c>
      <c r="D549" t="s">
        <v>642</v>
      </c>
      <c r="E549" s="21">
        <v>1</v>
      </c>
      <c r="F549">
        <v>96.2</v>
      </c>
      <c r="G549">
        <v>320</v>
      </c>
    </row>
    <row r="550" spans="1:7" ht="12.75">
      <c r="A550">
        <v>388</v>
      </c>
      <c r="B550">
        <v>112001</v>
      </c>
      <c r="C550" t="s">
        <v>61</v>
      </c>
      <c r="D550" t="s">
        <v>564</v>
      </c>
      <c r="E550" s="21">
        <v>2</v>
      </c>
      <c r="F550">
        <v>106.33</v>
      </c>
      <c r="G550">
        <v>378</v>
      </c>
    </row>
    <row r="551" spans="1:7" ht="12.75">
      <c r="A551">
        <v>425</v>
      </c>
      <c r="B551">
        <v>112001</v>
      </c>
      <c r="C551" t="s">
        <v>61</v>
      </c>
      <c r="D551" t="s">
        <v>564</v>
      </c>
      <c r="E551" s="21">
        <v>1</v>
      </c>
      <c r="F551">
        <v>88.48</v>
      </c>
      <c r="G551">
        <v>114</v>
      </c>
    </row>
    <row r="552" spans="1:13" ht="12.75">
      <c r="A552" s="41">
        <v>561</v>
      </c>
      <c r="B552" s="41">
        <v>112001</v>
      </c>
      <c r="C552" s="41" t="s">
        <v>61</v>
      </c>
      <c r="D552" s="41" t="s">
        <v>564</v>
      </c>
      <c r="E552" s="41">
        <v>1</v>
      </c>
      <c r="F552" s="41">
        <v>11.39</v>
      </c>
      <c r="G552" s="41">
        <v>320</v>
      </c>
      <c r="H552" s="41">
        <v>561</v>
      </c>
      <c r="I552" s="41"/>
      <c r="J552" s="41"/>
      <c r="K552" s="41"/>
      <c r="L552" s="41"/>
      <c r="M552" s="41"/>
    </row>
    <row r="553" spans="1:7" ht="12.75">
      <c r="A553">
        <v>31</v>
      </c>
      <c r="B553">
        <v>112001</v>
      </c>
      <c r="C553" t="s">
        <v>61</v>
      </c>
      <c r="D553" t="s">
        <v>644</v>
      </c>
      <c r="E553" s="21">
        <v>3</v>
      </c>
      <c r="F553">
        <v>111.8</v>
      </c>
      <c r="G553">
        <v>342</v>
      </c>
    </row>
    <row r="554" spans="1:7" ht="12.75">
      <c r="A554">
        <v>83</v>
      </c>
      <c r="B554">
        <v>112001</v>
      </c>
      <c r="C554" t="s">
        <v>61</v>
      </c>
      <c r="D554" t="s">
        <v>644</v>
      </c>
      <c r="E554" s="21">
        <v>3</v>
      </c>
      <c r="F554">
        <v>261.81</v>
      </c>
      <c r="G554">
        <v>539</v>
      </c>
    </row>
    <row r="555" spans="1:10" ht="12.75">
      <c r="A555">
        <v>32</v>
      </c>
      <c r="B555">
        <v>112001</v>
      </c>
      <c r="C555" t="s">
        <v>61</v>
      </c>
      <c r="D555" t="s">
        <v>644</v>
      </c>
      <c r="E555" s="21">
        <v>1</v>
      </c>
      <c r="F555">
        <v>95.09</v>
      </c>
      <c r="G555">
        <v>320</v>
      </c>
      <c r="H555" s="21">
        <v>7</v>
      </c>
      <c r="I555" s="21">
        <f>SUM(F553:F555)</f>
        <v>468.70000000000005</v>
      </c>
      <c r="J555" s="21">
        <f>SUM(G553:G555)</f>
        <v>1201</v>
      </c>
    </row>
    <row r="556" spans="1:7" ht="12.75">
      <c r="A556">
        <v>160</v>
      </c>
      <c r="B556">
        <v>112001</v>
      </c>
      <c r="C556" t="s">
        <v>61</v>
      </c>
      <c r="D556" t="s">
        <v>662</v>
      </c>
      <c r="E556" s="21">
        <v>3</v>
      </c>
      <c r="F556">
        <v>169.12</v>
      </c>
      <c r="G556">
        <v>574</v>
      </c>
    </row>
    <row r="557" spans="1:7" ht="12.75">
      <c r="A557">
        <v>66</v>
      </c>
      <c r="B557">
        <v>112001</v>
      </c>
      <c r="C557" t="s">
        <v>61</v>
      </c>
      <c r="D557" t="s">
        <v>662</v>
      </c>
      <c r="E557" s="21">
        <v>1</v>
      </c>
      <c r="F557">
        <v>89.72</v>
      </c>
      <c r="G557">
        <v>320</v>
      </c>
    </row>
    <row r="558" spans="1:7" ht="12.75">
      <c r="A558">
        <v>105</v>
      </c>
      <c r="B558">
        <v>112001</v>
      </c>
      <c r="C558" t="s">
        <v>61</v>
      </c>
      <c r="D558" t="s">
        <v>777</v>
      </c>
      <c r="E558" s="21">
        <v>3</v>
      </c>
      <c r="F558">
        <v>218.7</v>
      </c>
      <c r="G558">
        <v>485</v>
      </c>
    </row>
    <row r="559" spans="1:7" ht="12.75">
      <c r="A559">
        <v>210</v>
      </c>
      <c r="B559">
        <v>112001</v>
      </c>
      <c r="C559" t="s">
        <v>61</v>
      </c>
      <c r="D559" t="s">
        <v>777</v>
      </c>
      <c r="E559" s="21">
        <v>1</v>
      </c>
      <c r="F559">
        <v>66.93</v>
      </c>
      <c r="G559">
        <v>320</v>
      </c>
    </row>
    <row r="560" spans="1:7" ht="12.75">
      <c r="A560">
        <v>601</v>
      </c>
      <c r="B560">
        <v>112001</v>
      </c>
      <c r="C560" t="s">
        <v>61</v>
      </c>
      <c r="D560" t="s">
        <v>3036</v>
      </c>
      <c r="E560" s="21">
        <v>1</v>
      </c>
      <c r="F560">
        <v>98.92</v>
      </c>
      <c r="G560">
        <v>128</v>
      </c>
    </row>
    <row r="561" spans="1:7" ht="12.75">
      <c r="A561">
        <v>67</v>
      </c>
      <c r="B561">
        <v>112001</v>
      </c>
      <c r="C561" t="s">
        <v>61</v>
      </c>
      <c r="D561" t="s">
        <v>1034</v>
      </c>
      <c r="E561" s="21">
        <v>2</v>
      </c>
      <c r="F561">
        <v>171.34</v>
      </c>
      <c r="G561">
        <v>228</v>
      </c>
    </row>
    <row r="562" spans="1:7" ht="12.75">
      <c r="A562">
        <v>443</v>
      </c>
      <c r="B562">
        <v>112001</v>
      </c>
      <c r="C562" t="s">
        <v>61</v>
      </c>
      <c r="D562" t="s">
        <v>1034</v>
      </c>
      <c r="E562" s="21">
        <v>2</v>
      </c>
      <c r="F562">
        <v>86.73</v>
      </c>
      <c r="G562">
        <v>378</v>
      </c>
    </row>
    <row r="563" spans="1:7" ht="12.75">
      <c r="A563">
        <v>23</v>
      </c>
      <c r="B563">
        <v>112001</v>
      </c>
      <c r="C563" t="s">
        <v>61</v>
      </c>
      <c r="D563" t="s">
        <v>567</v>
      </c>
      <c r="E563" s="21">
        <v>4</v>
      </c>
      <c r="F563">
        <v>312.52</v>
      </c>
      <c r="G563">
        <v>735</v>
      </c>
    </row>
    <row r="564" spans="1:7" ht="12.75">
      <c r="A564">
        <v>38</v>
      </c>
      <c r="B564">
        <v>112001</v>
      </c>
      <c r="C564" t="s">
        <v>61</v>
      </c>
      <c r="D564" t="s">
        <v>567</v>
      </c>
      <c r="E564" s="21">
        <v>1</v>
      </c>
      <c r="F564">
        <v>94.15</v>
      </c>
      <c r="G564">
        <v>320</v>
      </c>
    </row>
    <row r="565" spans="1:7" ht="12.75">
      <c r="A565">
        <v>428</v>
      </c>
      <c r="B565">
        <v>112001</v>
      </c>
      <c r="C565" t="s">
        <v>61</v>
      </c>
      <c r="D565" t="s">
        <v>567</v>
      </c>
      <c r="E565" s="21">
        <v>1</v>
      </c>
      <c r="F565">
        <v>87.55</v>
      </c>
      <c r="G565">
        <v>114</v>
      </c>
    </row>
    <row r="566" spans="1:7" ht="12.75">
      <c r="A566">
        <v>54</v>
      </c>
      <c r="B566">
        <v>112001</v>
      </c>
      <c r="C566" t="s">
        <v>61</v>
      </c>
      <c r="D566" t="s">
        <v>1033</v>
      </c>
      <c r="E566" s="21">
        <v>2</v>
      </c>
      <c r="F566">
        <v>177.27</v>
      </c>
      <c r="G566">
        <v>228</v>
      </c>
    </row>
    <row r="567" spans="1:7" ht="12.75">
      <c r="A567">
        <v>295</v>
      </c>
      <c r="B567">
        <v>112001</v>
      </c>
      <c r="C567" t="s">
        <v>61</v>
      </c>
      <c r="D567" t="s">
        <v>1033</v>
      </c>
      <c r="E567" s="21">
        <v>2</v>
      </c>
      <c r="F567">
        <v>154.47</v>
      </c>
      <c r="G567">
        <v>357</v>
      </c>
    </row>
    <row r="568" spans="1:7" ht="12.75">
      <c r="A568">
        <v>22</v>
      </c>
      <c r="B568">
        <v>112001</v>
      </c>
      <c r="C568" t="s">
        <v>61</v>
      </c>
      <c r="D568" t="s">
        <v>802</v>
      </c>
      <c r="E568" s="21">
        <v>4</v>
      </c>
      <c r="F568">
        <v>315.42</v>
      </c>
      <c r="G568">
        <v>735</v>
      </c>
    </row>
    <row r="569" spans="1:7" ht="12.75">
      <c r="A569">
        <v>240</v>
      </c>
      <c r="B569">
        <v>112001</v>
      </c>
      <c r="C569" t="s">
        <v>61</v>
      </c>
      <c r="D569" t="s">
        <v>802</v>
      </c>
      <c r="E569" s="21">
        <v>1</v>
      </c>
      <c r="F569">
        <v>62.18</v>
      </c>
      <c r="G569">
        <v>320</v>
      </c>
    </row>
    <row r="570" spans="1:7" ht="12.75">
      <c r="A570">
        <v>71</v>
      </c>
      <c r="B570">
        <v>112001</v>
      </c>
      <c r="C570" t="s">
        <v>61</v>
      </c>
      <c r="D570" t="s">
        <v>713</v>
      </c>
      <c r="E570" s="21">
        <v>4</v>
      </c>
      <c r="F570">
        <v>175</v>
      </c>
      <c r="G570">
        <v>735</v>
      </c>
    </row>
    <row r="571" spans="1:7" ht="12.75">
      <c r="A571">
        <v>127</v>
      </c>
      <c r="B571">
        <v>112001</v>
      </c>
      <c r="C571" t="s">
        <v>61</v>
      </c>
      <c r="D571" t="s">
        <v>713</v>
      </c>
      <c r="E571" s="21">
        <v>1</v>
      </c>
      <c r="F571">
        <v>80.06</v>
      </c>
      <c r="G571">
        <v>320</v>
      </c>
    </row>
    <row r="572" spans="1:7" ht="12.75">
      <c r="A572">
        <v>761</v>
      </c>
      <c r="B572">
        <v>112001</v>
      </c>
      <c r="C572" t="s">
        <v>61</v>
      </c>
      <c r="D572" t="s">
        <v>2159</v>
      </c>
      <c r="E572" s="21">
        <v>1</v>
      </c>
      <c r="F572">
        <v>56.63</v>
      </c>
      <c r="G572">
        <v>250</v>
      </c>
    </row>
    <row r="573" spans="1:7" ht="12.75">
      <c r="A573">
        <v>268</v>
      </c>
      <c r="B573">
        <v>112001</v>
      </c>
      <c r="C573" t="s">
        <v>61</v>
      </c>
      <c r="D573" t="s">
        <v>624</v>
      </c>
      <c r="E573" s="21">
        <v>2</v>
      </c>
      <c r="F573">
        <v>180.55</v>
      </c>
      <c r="G573">
        <v>446</v>
      </c>
    </row>
    <row r="574" spans="1:7" ht="12.75">
      <c r="A574">
        <v>489</v>
      </c>
      <c r="B574">
        <v>112001</v>
      </c>
      <c r="C574" t="s">
        <v>61</v>
      </c>
      <c r="D574" t="s">
        <v>624</v>
      </c>
      <c r="E574" s="21">
        <v>1</v>
      </c>
      <c r="F574">
        <v>77.51</v>
      </c>
      <c r="G574">
        <v>114</v>
      </c>
    </row>
    <row r="575" spans="1:7" ht="12.75">
      <c r="A575">
        <v>51</v>
      </c>
      <c r="B575">
        <v>112001</v>
      </c>
      <c r="C575" t="s">
        <v>61</v>
      </c>
      <c r="D575" t="s">
        <v>640</v>
      </c>
      <c r="E575" s="21">
        <v>2</v>
      </c>
      <c r="F575">
        <v>179.86</v>
      </c>
      <c r="G575">
        <v>228</v>
      </c>
    </row>
    <row r="576" spans="1:7" ht="12.75">
      <c r="A576">
        <v>267</v>
      </c>
      <c r="B576">
        <v>112001</v>
      </c>
      <c r="C576" t="s">
        <v>61</v>
      </c>
      <c r="D576" t="s">
        <v>640</v>
      </c>
      <c r="E576" s="21">
        <v>2</v>
      </c>
      <c r="F576">
        <v>182.37</v>
      </c>
      <c r="G576">
        <v>289</v>
      </c>
    </row>
    <row r="577" spans="1:7" ht="12.75">
      <c r="A577">
        <v>23</v>
      </c>
      <c r="B577">
        <v>112001</v>
      </c>
      <c r="C577" t="s">
        <v>61</v>
      </c>
      <c r="D577" t="s">
        <v>640</v>
      </c>
      <c r="E577" s="21">
        <v>1</v>
      </c>
      <c r="F577">
        <v>96.52</v>
      </c>
      <c r="G577">
        <v>320</v>
      </c>
    </row>
    <row r="578" spans="1:7" ht="12.75">
      <c r="A578">
        <v>96</v>
      </c>
      <c r="B578">
        <v>112001</v>
      </c>
      <c r="C578" t="s">
        <v>61</v>
      </c>
      <c r="D578" t="s">
        <v>645</v>
      </c>
      <c r="E578" s="21">
        <v>3</v>
      </c>
      <c r="F578">
        <v>236.76</v>
      </c>
      <c r="G578">
        <v>539</v>
      </c>
    </row>
    <row r="579" spans="1:7" ht="12.75">
      <c r="A579">
        <v>40</v>
      </c>
      <c r="B579">
        <v>112001</v>
      </c>
      <c r="C579" t="s">
        <v>61</v>
      </c>
      <c r="D579" t="s">
        <v>645</v>
      </c>
      <c r="E579" s="21">
        <v>1</v>
      </c>
      <c r="F579">
        <v>93.99</v>
      </c>
      <c r="G579">
        <v>320</v>
      </c>
    </row>
    <row r="580" spans="1:7" ht="12.75">
      <c r="A580">
        <v>437</v>
      </c>
      <c r="B580">
        <v>112001</v>
      </c>
      <c r="C580" t="s">
        <v>61</v>
      </c>
      <c r="D580" t="s">
        <v>645</v>
      </c>
      <c r="E580" s="21">
        <v>1</v>
      </c>
      <c r="F580">
        <v>85.69</v>
      </c>
      <c r="G580">
        <v>114</v>
      </c>
    </row>
    <row r="581" spans="1:7" ht="12.75">
      <c r="A581">
        <v>53</v>
      </c>
      <c r="B581">
        <v>112001</v>
      </c>
      <c r="C581" t="s">
        <v>61</v>
      </c>
      <c r="D581" t="s">
        <v>194</v>
      </c>
      <c r="E581" s="21">
        <v>2</v>
      </c>
      <c r="F581">
        <v>178.22</v>
      </c>
      <c r="G581">
        <v>228</v>
      </c>
    </row>
    <row r="582" spans="1:7" ht="12.75">
      <c r="A582">
        <v>443</v>
      </c>
      <c r="B582">
        <v>112001</v>
      </c>
      <c r="C582" t="s">
        <v>61</v>
      </c>
      <c r="D582" t="s">
        <v>194</v>
      </c>
      <c r="E582" s="21">
        <v>1</v>
      </c>
      <c r="F582">
        <v>30.06</v>
      </c>
      <c r="G582">
        <v>320</v>
      </c>
    </row>
    <row r="583" spans="1:7" ht="12.75">
      <c r="A583">
        <v>846</v>
      </c>
      <c r="B583">
        <v>112001</v>
      </c>
      <c r="C583" t="s">
        <v>61</v>
      </c>
      <c r="D583" t="s">
        <v>194</v>
      </c>
      <c r="E583" s="21">
        <v>1</v>
      </c>
      <c r="F583">
        <v>39.78</v>
      </c>
      <c r="G583">
        <v>250</v>
      </c>
    </row>
    <row r="584" spans="1:7" ht="12.75">
      <c r="A584">
        <v>229</v>
      </c>
      <c r="B584">
        <v>112001</v>
      </c>
      <c r="C584" t="s">
        <v>61</v>
      </c>
      <c r="D584" t="s">
        <v>1752</v>
      </c>
      <c r="E584" s="21">
        <v>3</v>
      </c>
      <c r="F584">
        <v>109.55</v>
      </c>
      <c r="G584">
        <v>574</v>
      </c>
    </row>
    <row r="585" spans="1:7" ht="12.75">
      <c r="A585">
        <v>292</v>
      </c>
      <c r="B585">
        <v>112001</v>
      </c>
      <c r="C585" t="s">
        <v>61</v>
      </c>
      <c r="D585" t="s">
        <v>711</v>
      </c>
      <c r="E585" s="21">
        <v>2</v>
      </c>
      <c r="F585">
        <v>157.09</v>
      </c>
      <c r="G585">
        <v>411</v>
      </c>
    </row>
    <row r="586" spans="1:7" ht="12.75">
      <c r="A586">
        <v>125</v>
      </c>
      <c r="B586">
        <v>112001</v>
      </c>
      <c r="C586" t="s">
        <v>61</v>
      </c>
      <c r="D586" t="s">
        <v>711</v>
      </c>
      <c r="E586" s="21">
        <v>1</v>
      </c>
      <c r="F586">
        <v>80.38</v>
      </c>
      <c r="G586">
        <v>320</v>
      </c>
    </row>
    <row r="587" spans="1:7" ht="12.75">
      <c r="A587">
        <v>701</v>
      </c>
      <c r="B587">
        <v>112001</v>
      </c>
      <c r="C587" t="s">
        <v>61</v>
      </c>
      <c r="D587" t="s">
        <v>2102</v>
      </c>
      <c r="E587" s="21">
        <v>1</v>
      </c>
      <c r="F587">
        <v>67.62</v>
      </c>
      <c r="G587">
        <v>161</v>
      </c>
    </row>
    <row r="588" spans="1:7" ht="12.75">
      <c r="A588">
        <v>49</v>
      </c>
      <c r="B588">
        <v>112001</v>
      </c>
      <c r="C588" t="s">
        <v>61</v>
      </c>
      <c r="D588" t="s">
        <v>191</v>
      </c>
      <c r="E588" s="21">
        <v>2</v>
      </c>
      <c r="F588">
        <v>183.06</v>
      </c>
      <c r="G588">
        <v>228</v>
      </c>
    </row>
    <row r="589" spans="1:7" ht="12.75">
      <c r="A589">
        <v>437</v>
      </c>
      <c r="B589">
        <v>112001</v>
      </c>
      <c r="C589" t="s">
        <v>61</v>
      </c>
      <c r="D589" t="s">
        <v>191</v>
      </c>
      <c r="E589" s="21">
        <v>2</v>
      </c>
      <c r="F589">
        <v>89.09</v>
      </c>
      <c r="G589">
        <v>357</v>
      </c>
    </row>
    <row r="590" spans="1:13" ht="12.75">
      <c r="A590" s="41">
        <v>509</v>
      </c>
      <c r="B590" s="41">
        <v>112001</v>
      </c>
      <c r="C590" s="41" t="s">
        <v>61</v>
      </c>
      <c r="D590" s="41" t="s">
        <v>191</v>
      </c>
      <c r="E590" s="41">
        <v>1</v>
      </c>
      <c r="F590" s="41">
        <v>19.62</v>
      </c>
      <c r="G590" s="41">
        <v>320</v>
      </c>
      <c r="H590" s="41">
        <v>509</v>
      </c>
      <c r="I590" s="41"/>
      <c r="J590" s="41"/>
      <c r="K590" s="41"/>
      <c r="L590" s="41"/>
      <c r="M590" s="41"/>
    </row>
    <row r="591" spans="1:7" ht="12.75">
      <c r="A591">
        <v>14</v>
      </c>
      <c r="B591">
        <v>112001</v>
      </c>
      <c r="C591" t="s">
        <v>61</v>
      </c>
      <c r="D591" t="s">
        <v>358</v>
      </c>
      <c r="E591" s="21">
        <v>4</v>
      </c>
      <c r="F591">
        <v>346.58</v>
      </c>
      <c r="G591">
        <v>735</v>
      </c>
    </row>
    <row r="592" spans="1:7" ht="12.75">
      <c r="A592">
        <v>220</v>
      </c>
      <c r="B592">
        <v>112001</v>
      </c>
      <c r="C592" t="s">
        <v>61</v>
      </c>
      <c r="D592" t="s">
        <v>358</v>
      </c>
      <c r="E592" s="21">
        <v>2</v>
      </c>
      <c r="F592">
        <v>101.61</v>
      </c>
      <c r="G592">
        <v>228</v>
      </c>
    </row>
    <row r="593" spans="1:10" ht="12.75">
      <c r="A593">
        <v>39</v>
      </c>
      <c r="B593">
        <v>112001</v>
      </c>
      <c r="C593" t="s">
        <v>61</v>
      </c>
      <c r="D593" t="s">
        <v>358</v>
      </c>
      <c r="E593" s="21">
        <v>1</v>
      </c>
      <c r="F593">
        <v>93.99</v>
      </c>
      <c r="G593">
        <v>320</v>
      </c>
      <c r="H593" s="21">
        <v>7</v>
      </c>
      <c r="I593" s="21">
        <f>SUM(F591:F593)</f>
        <v>542.18</v>
      </c>
      <c r="J593" s="21">
        <f>SUM(G591:G593)</f>
        <v>1283</v>
      </c>
    </row>
    <row r="594" spans="1:7" ht="12.75">
      <c r="A594">
        <v>60</v>
      </c>
      <c r="B594">
        <v>112001</v>
      </c>
      <c r="C594" t="s">
        <v>61</v>
      </c>
      <c r="D594" t="s">
        <v>200</v>
      </c>
      <c r="E594" s="21">
        <v>2</v>
      </c>
      <c r="F594">
        <v>174.14</v>
      </c>
      <c r="G594">
        <v>228</v>
      </c>
    </row>
    <row r="595" spans="1:7" ht="12.75">
      <c r="A595">
        <v>383</v>
      </c>
      <c r="B595">
        <v>112001</v>
      </c>
      <c r="C595" t="s">
        <v>61</v>
      </c>
      <c r="D595" t="s">
        <v>200</v>
      </c>
      <c r="E595" s="21">
        <v>2</v>
      </c>
      <c r="F595">
        <v>107.8</v>
      </c>
      <c r="G595">
        <v>357</v>
      </c>
    </row>
    <row r="596" spans="1:7" ht="12.75">
      <c r="A596">
        <v>84</v>
      </c>
      <c r="B596">
        <v>112001</v>
      </c>
      <c r="C596" t="s">
        <v>61</v>
      </c>
      <c r="D596" t="s">
        <v>221</v>
      </c>
      <c r="E596" s="21">
        <v>3</v>
      </c>
      <c r="F596">
        <v>257.2</v>
      </c>
      <c r="G596">
        <v>485</v>
      </c>
    </row>
    <row r="597" spans="1:7" ht="12.75">
      <c r="A597">
        <v>82</v>
      </c>
      <c r="B597">
        <v>112001</v>
      </c>
      <c r="C597" t="s">
        <v>61</v>
      </c>
      <c r="D597" t="s">
        <v>221</v>
      </c>
      <c r="E597" s="21">
        <v>2</v>
      </c>
      <c r="F597">
        <v>164.21</v>
      </c>
      <c r="G597">
        <v>228</v>
      </c>
    </row>
    <row r="598" spans="1:7" ht="12.75">
      <c r="A598">
        <v>85</v>
      </c>
      <c r="B598">
        <v>112001</v>
      </c>
      <c r="C598" t="s">
        <v>61</v>
      </c>
      <c r="D598" t="s">
        <v>657</v>
      </c>
      <c r="E598" s="21">
        <v>3</v>
      </c>
      <c r="F598">
        <v>256.99</v>
      </c>
      <c r="G598">
        <v>574</v>
      </c>
    </row>
    <row r="599" spans="1:7" ht="12.75">
      <c r="A599">
        <v>62</v>
      </c>
      <c r="B599">
        <v>112001</v>
      </c>
      <c r="C599" t="s">
        <v>61</v>
      </c>
      <c r="D599" t="s">
        <v>657</v>
      </c>
      <c r="E599" s="21">
        <v>1</v>
      </c>
      <c r="F599">
        <v>90.35</v>
      </c>
      <c r="G599">
        <v>320</v>
      </c>
    </row>
    <row r="600" spans="1:7" ht="12.75">
      <c r="A600">
        <v>445</v>
      </c>
      <c r="B600">
        <v>112001</v>
      </c>
      <c r="C600" t="s">
        <v>61</v>
      </c>
      <c r="D600" t="s">
        <v>657</v>
      </c>
      <c r="E600" s="21">
        <v>1</v>
      </c>
      <c r="F600">
        <v>84.39</v>
      </c>
      <c r="G600">
        <v>114</v>
      </c>
    </row>
    <row r="601" spans="1:7" ht="12.75">
      <c r="A601">
        <v>419</v>
      </c>
      <c r="B601">
        <v>112001</v>
      </c>
      <c r="C601" t="s">
        <v>61</v>
      </c>
      <c r="D601" t="s">
        <v>758</v>
      </c>
      <c r="E601" s="21">
        <v>2</v>
      </c>
      <c r="F601">
        <v>96.93</v>
      </c>
      <c r="G601">
        <v>378</v>
      </c>
    </row>
    <row r="602" spans="1:7" ht="12.75">
      <c r="A602">
        <v>181</v>
      </c>
      <c r="B602">
        <v>112001</v>
      </c>
      <c r="C602" t="s">
        <v>61</v>
      </c>
      <c r="D602" t="s">
        <v>758</v>
      </c>
      <c r="E602" s="21">
        <v>1</v>
      </c>
      <c r="F602">
        <v>71.52</v>
      </c>
      <c r="G602">
        <v>320</v>
      </c>
    </row>
    <row r="603" spans="1:7" ht="12.75">
      <c r="A603">
        <v>109</v>
      </c>
      <c r="B603">
        <v>112001</v>
      </c>
      <c r="C603" t="s">
        <v>61</v>
      </c>
      <c r="D603" t="s">
        <v>817</v>
      </c>
      <c r="E603" s="21">
        <v>3</v>
      </c>
      <c r="F603">
        <v>216.81</v>
      </c>
      <c r="G603">
        <v>574</v>
      </c>
    </row>
    <row r="604" spans="1:7" ht="12.75">
      <c r="A604">
        <v>255</v>
      </c>
      <c r="B604">
        <v>112001</v>
      </c>
      <c r="C604" t="s">
        <v>61</v>
      </c>
      <c r="D604" t="s">
        <v>817</v>
      </c>
      <c r="E604" s="21">
        <v>1</v>
      </c>
      <c r="F604">
        <v>59.81</v>
      </c>
      <c r="G604">
        <v>320</v>
      </c>
    </row>
    <row r="605" spans="1:7" ht="12.75">
      <c r="A605">
        <v>586</v>
      </c>
      <c r="B605">
        <v>112001</v>
      </c>
      <c r="C605" t="s">
        <v>61</v>
      </c>
      <c r="D605" t="s">
        <v>977</v>
      </c>
      <c r="E605" s="21">
        <v>2</v>
      </c>
      <c r="F605">
        <v>22.32</v>
      </c>
      <c r="G605">
        <v>378</v>
      </c>
    </row>
    <row r="606" spans="1:7" ht="12.75">
      <c r="A606">
        <v>442</v>
      </c>
      <c r="B606">
        <v>112001</v>
      </c>
      <c r="C606" t="s">
        <v>61</v>
      </c>
      <c r="D606" t="s">
        <v>977</v>
      </c>
      <c r="E606" s="21">
        <v>1</v>
      </c>
      <c r="F606">
        <v>30.22</v>
      </c>
      <c r="G606">
        <v>320</v>
      </c>
    </row>
    <row r="607" spans="1:7" ht="12.75">
      <c r="A607">
        <v>503</v>
      </c>
      <c r="B607">
        <v>112001</v>
      </c>
      <c r="C607" t="s">
        <v>61</v>
      </c>
      <c r="D607" t="s">
        <v>1933</v>
      </c>
      <c r="E607" s="21">
        <v>2</v>
      </c>
      <c r="F607">
        <v>60.72</v>
      </c>
      <c r="G607">
        <v>378</v>
      </c>
    </row>
    <row r="608" spans="1:7" ht="12.75">
      <c r="A608">
        <v>62</v>
      </c>
      <c r="B608">
        <v>112001</v>
      </c>
      <c r="C608" t="s">
        <v>61</v>
      </c>
      <c r="D608" t="s">
        <v>755</v>
      </c>
      <c r="E608" s="21">
        <v>4</v>
      </c>
      <c r="F608">
        <v>207.23</v>
      </c>
      <c r="G608">
        <v>735</v>
      </c>
    </row>
    <row r="609" spans="1:7" ht="12.75">
      <c r="A609">
        <v>29</v>
      </c>
      <c r="B609">
        <v>112001</v>
      </c>
      <c r="C609" t="s">
        <v>61</v>
      </c>
      <c r="D609" t="s">
        <v>755</v>
      </c>
      <c r="E609" s="21">
        <v>3</v>
      </c>
      <c r="F609">
        <v>117.41</v>
      </c>
      <c r="G609">
        <v>342</v>
      </c>
    </row>
    <row r="610" spans="1:10" ht="12.75">
      <c r="A610">
        <v>178</v>
      </c>
      <c r="B610">
        <v>112001</v>
      </c>
      <c r="C610" t="s">
        <v>61</v>
      </c>
      <c r="D610" t="s">
        <v>755</v>
      </c>
      <c r="E610" s="21">
        <v>1</v>
      </c>
      <c r="F610">
        <v>71.99</v>
      </c>
      <c r="G610">
        <v>320</v>
      </c>
      <c r="H610" s="21">
        <v>8</v>
      </c>
      <c r="I610" s="21">
        <f>SUM(F608:F610)</f>
        <v>396.63</v>
      </c>
      <c r="J610" s="21">
        <f>SUM(G608:G610)</f>
        <v>1397</v>
      </c>
    </row>
    <row r="611" spans="1:7" ht="12.75">
      <c r="A611">
        <v>55</v>
      </c>
      <c r="B611">
        <v>112001</v>
      </c>
      <c r="C611" t="s">
        <v>61</v>
      </c>
      <c r="D611" t="s">
        <v>195</v>
      </c>
      <c r="E611" s="21">
        <v>2</v>
      </c>
      <c r="F611">
        <v>176.14</v>
      </c>
      <c r="G611">
        <v>228</v>
      </c>
    </row>
    <row r="612" spans="1:7" ht="12.75">
      <c r="A612">
        <v>490</v>
      </c>
      <c r="B612">
        <v>112001</v>
      </c>
      <c r="C612" t="s">
        <v>61</v>
      </c>
      <c r="D612" t="s">
        <v>195</v>
      </c>
      <c r="E612" s="21">
        <v>2</v>
      </c>
      <c r="F612">
        <v>66.11</v>
      </c>
      <c r="G612">
        <v>378</v>
      </c>
    </row>
    <row r="613" spans="1:7" ht="12.75">
      <c r="A613">
        <v>185</v>
      </c>
      <c r="B613">
        <v>112001</v>
      </c>
      <c r="C613" t="s">
        <v>61</v>
      </c>
      <c r="D613" t="s">
        <v>1039</v>
      </c>
      <c r="E613" s="21">
        <v>3</v>
      </c>
      <c r="F613">
        <v>151.55</v>
      </c>
      <c r="G613">
        <v>607</v>
      </c>
    </row>
    <row r="614" spans="1:7" ht="12.75">
      <c r="A614">
        <v>446</v>
      </c>
      <c r="B614">
        <v>112001</v>
      </c>
      <c r="C614" t="s">
        <v>61</v>
      </c>
      <c r="D614" t="s">
        <v>1039</v>
      </c>
      <c r="E614" s="21">
        <v>1</v>
      </c>
      <c r="F614">
        <v>83.83</v>
      </c>
      <c r="G614">
        <v>114</v>
      </c>
    </row>
    <row r="615" spans="1:7" ht="12.75">
      <c r="A615">
        <v>36</v>
      </c>
      <c r="B615">
        <v>112001</v>
      </c>
      <c r="C615" t="s">
        <v>61</v>
      </c>
      <c r="D615" t="s">
        <v>1655</v>
      </c>
      <c r="E615" s="21">
        <v>4</v>
      </c>
      <c r="F615">
        <v>282.06</v>
      </c>
      <c r="G615">
        <v>735</v>
      </c>
    </row>
    <row r="616" spans="1:7" ht="12.75">
      <c r="A616">
        <v>322</v>
      </c>
      <c r="B616">
        <v>112001</v>
      </c>
      <c r="C616" t="s">
        <v>61</v>
      </c>
      <c r="D616" t="s">
        <v>461</v>
      </c>
      <c r="E616" s="21">
        <v>2</v>
      </c>
      <c r="F616">
        <v>55.91</v>
      </c>
      <c r="G616">
        <v>228</v>
      </c>
    </row>
    <row r="617" spans="1:7" ht="12.75">
      <c r="A617">
        <v>483</v>
      </c>
      <c r="B617">
        <v>112001</v>
      </c>
      <c r="C617" t="s">
        <v>61</v>
      </c>
      <c r="D617" t="s">
        <v>461</v>
      </c>
      <c r="E617" s="21">
        <v>2</v>
      </c>
      <c r="F617">
        <v>70.21</v>
      </c>
      <c r="G617">
        <v>378</v>
      </c>
    </row>
    <row r="618" spans="1:7" ht="12.75">
      <c r="A618">
        <v>304</v>
      </c>
      <c r="B618">
        <v>112001</v>
      </c>
      <c r="C618" t="s">
        <v>61</v>
      </c>
      <c r="D618" t="s">
        <v>461</v>
      </c>
      <c r="E618" s="21">
        <v>1</v>
      </c>
      <c r="F618">
        <v>52.06</v>
      </c>
      <c r="G618">
        <v>320</v>
      </c>
    </row>
    <row r="619" spans="1:7" ht="12.75">
      <c r="A619">
        <v>386</v>
      </c>
      <c r="B619">
        <v>112001</v>
      </c>
      <c r="C619" t="s">
        <v>61</v>
      </c>
      <c r="D619" t="s">
        <v>526</v>
      </c>
      <c r="E619" s="21">
        <v>1</v>
      </c>
      <c r="F619">
        <v>94.95</v>
      </c>
      <c r="G619">
        <v>114</v>
      </c>
    </row>
    <row r="620" spans="1:7" ht="12.75">
      <c r="A620">
        <v>767</v>
      </c>
      <c r="B620">
        <v>112001</v>
      </c>
      <c r="C620" t="s">
        <v>61</v>
      </c>
      <c r="D620" t="s">
        <v>526</v>
      </c>
      <c r="E620" s="21">
        <v>1</v>
      </c>
      <c r="F620">
        <v>55.46</v>
      </c>
      <c r="G620">
        <v>161</v>
      </c>
    </row>
    <row r="621" spans="1:7" ht="12.75">
      <c r="A621">
        <v>341</v>
      </c>
      <c r="B621">
        <v>112001</v>
      </c>
      <c r="C621" t="s">
        <v>61</v>
      </c>
      <c r="D621" t="s">
        <v>479</v>
      </c>
      <c r="E621" s="21">
        <v>2</v>
      </c>
      <c r="F621">
        <v>40.3</v>
      </c>
      <c r="G621">
        <v>228</v>
      </c>
    </row>
    <row r="622" spans="1:7" ht="12.75">
      <c r="A622">
        <v>278</v>
      </c>
      <c r="B622">
        <v>112001</v>
      </c>
      <c r="C622" t="s">
        <v>61</v>
      </c>
      <c r="D622" t="s">
        <v>479</v>
      </c>
      <c r="E622" s="21">
        <v>2</v>
      </c>
      <c r="F622">
        <v>171.52</v>
      </c>
      <c r="G622">
        <v>289</v>
      </c>
    </row>
    <row r="623" spans="1:7" ht="12.75">
      <c r="A623">
        <v>256</v>
      </c>
      <c r="B623">
        <v>112001</v>
      </c>
      <c r="C623" t="s">
        <v>61</v>
      </c>
      <c r="D623" t="s">
        <v>479</v>
      </c>
      <c r="E623" s="21">
        <v>1</v>
      </c>
      <c r="F623">
        <v>59.81</v>
      </c>
      <c r="G623">
        <v>320</v>
      </c>
    </row>
    <row r="624" spans="1:7" ht="12.75">
      <c r="A624">
        <v>636</v>
      </c>
      <c r="B624">
        <v>112001</v>
      </c>
      <c r="C624" t="s">
        <v>61</v>
      </c>
      <c r="D624" t="s">
        <v>2044</v>
      </c>
      <c r="E624" s="21">
        <v>1</v>
      </c>
      <c r="F624">
        <v>80.87</v>
      </c>
      <c r="G624">
        <v>128</v>
      </c>
    </row>
    <row r="625" spans="1:7" ht="12.75">
      <c r="A625">
        <v>254</v>
      </c>
      <c r="B625">
        <v>112001</v>
      </c>
      <c r="C625" t="s">
        <v>61</v>
      </c>
      <c r="D625" t="s">
        <v>663</v>
      </c>
      <c r="E625" s="21">
        <v>3</v>
      </c>
      <c r="F625">
        <v>69.41</v>
      </c>
      <c r="G625">
        <v>574</v>
      </c>
    </row>
    <row r="626" spans="1:7" ht="12.75">
      <c r="A626">
        <v>67</v>
      </c>
      <c r="B626">
        <v>112001</v>
      </c>
      <c r="C626" t="s">
        <v>61</v>
      </c>
      <c r="D626" t="s">
        <v>663</v>
      </c>
      <c r="E626" s="21">
        <v>1</v>
      </c>
      <c r="F626">
        <v>89.72</v>
      </c>
      <c r="G626">
        <v>320</v>
      </c>
    </row>
    <row r="627" spans="1:7" ht="12.75">
      <c r="A627">
        <v>279</v>
      </c>
      <c r="B627">
        <v>112001</v>
      </c>
      <c r="C627" t="s">
        <v>61</v>
      </c>
      <c r="D627" t="s">
        <v>1776</v>
      </c>
      <c r="E627" s="21">
        <v>2</v>
      </c>
      <c r="F627">
        <v>169.36</v>
      </c>
      <c r="G627">
        <v>289</v>
      </c>
    </row>
    <row r="628" spans="1:7" ht="12.75">
      <c r="A628">
        <v>183</v>
      </c>
      <c r="B628">
        <v>112001</v>
      </c>
      <c r="C628" t="s">
        <v>61</v>
      </c>
      <c r="D628" t="s">
        <v>324</v>
      </c>
      <c r="E628" s="21">
        <v>2</v>
      </c>
      <c r="F628">
        <v>114.82</v>
      </c>
      <c r="G628">
        <v>228</v>
      </c>
    </row>
    <row r="629" spans="1:7" ht="12.75">
      <c r="A629">
        <v>456</v>
      </c>
      <c r="B629">
        <v>112001</v>
      </c>
      <c r="C629" t="s">
        <v>61</v>
      </c>
      <c r="D629" t="s">
        <v>324</v>
      </c>
      <c r="E629" s="21">
        <v>2</v>
      </c>
      <c r="F629">
        <v>81.35</v>
      </c>
      <c r="G629">
        <v>446</v>
      </c>
    </row>
    <row r="630" spans="1:7" ht="12.75">
      <c r="A630">
        <v>289</v>
      </c>
      <c r="B630">
        <v>112001</v>
      </c>
      <c r="C630" t="s">
        <v>61</v>
      </c>
      <c r="D630" t="s">
        <v>620</v>
      </c>
      <c r="E630" s="21">
        <v>2</v>
      </c>
      <c r="F630">
        <v>158.37</v>
      </c>
      <c r="G630">
        <v>378</v>
      </c>
    </row>
    <row r="631" spans="1:7" ht="12.75">
      <c r="A631">
        <v>485</v>
      </c>
      <c r="B631">
        <v>112001</v>
      </c>
      <c r="C631" t="s">
        <v>61</v>
      </c>
      <c r="D631" t="s">
        <v>620</v>
      </c>
      <c r="E631" s="21">
        <v>1</v>
      </c>
      <c r="F631">
        <v>78.07</v>
      </c>
      <c r="G631">
        <v>114</v>
      </c>
    </row>
    <row r="632" spans="1:7" ht="12.75">
      <c r="A632">
        <v>33</v>
      </c>
      <c r="B632">
        <v>112001</v>
      </c>
      <c r="C632" t="s">
        <v>61</v>
      </c>
      <c r="D632" t="s">
        <v>1653</v>
      </c>
      <c r="E632" s="21">
        <v>4</v>
      </c>
      <c r="F632">
        <v>288.71</v>
      </c>
      <c r="G632">
        <v>735</v>
      </c>
    </row>
    <row r="633" spans="1:13" ht="12.75">
      <c r="A633" s="41">
        <v>574</v>
      </c>
      <c r="B633" s="41">
        <v>112001</v>
      </c>
      <c r="C633" s="41" t="s">
        <v>61</v>
      </c>
      <c r="D633" s="41" t="s">
        <v>1653</v>
      </c>
      <c r="E633" s="41">
        <v>1</v>
      </c>
      <c r="F633" s="41">
        <v>9.34</v>
      </c>
      <c r="G633" s="41">
        <v>320</v>
      </c>
      <c r="H633" s="41">
        <v>574</v>
      </c>
      <c r="I633" s="41"/>
      <c r="J633" s="41"/>
      <c r="K633" s="41"/>
      <c r="L633" s="41"/>
      <c r="M633" s="41"/>
    </row>
    <row r="634" spans="1:7" ht="12.75">
      <c r="A634">
        <v>520</v>
      </c>
      <c r="B634">
        <v>112001</v>
      </c>
      <c r="C634" t="s">
        <v>61</v>
      </c>
      <c r="D634" t="s">
        <v>708</v>
      </c>
      <c r="E634" s="21">
        <v>2</v>
      </c>
      <c r="F634">
        <v>57.35</v>
      </c>
      <c r="G634">
        <v>378</v>
      </c>
    </row>
    <row r="635" spans="1:7" ht="12.75">
      <c r="A635">
        <v>122</v>
      </c>
      <c r="B635">
        <v>112001</v>
      </c>
      <c r="C635" t="s">
        <v>61</v>
      </c>
      <c r="D635" t="s">
        <v>708</v>
      </c>
      <c r="E635" s="21">
        <v>1</v>
      </c>
      <c r="F635">
        <v>80.85</v>
      </c>
      <c r="G635">
        <v>320</v>
      </c>
    </row>
    <row r="636" spans="1:7" ht="12.75">
      <c r="A636">
        <v>150</v>
      </c>
      <c r="B636">
        <v>112001</v>
      </c>
      <c r="C636" t="s">
        <v>61</v>
      </c>
      <c r="D636" t="s">
        <v>296</v>
      </c>
      <c r="E636" s="21">
        <v>3</v>
      </c>
      <c r="F636">
        <v>178.45</v>
      </c>
      <c r="G636">
        <v>607</v>
      </c>
    </row>
    <row r="637" spans="1:7" ht="12.75">
      <c r="A637">
        <v>156</v>
      </c>
      <c r="B637">
        <v>112001</v>
      </c>
      <c r="C637" t="s">
        <v>61</v>
      </c>
      <c r="D637" t="s">
        <v>296</v>
      </c>
      <c r="E637" s="21">
        <v>2</v>
      </c>
      <c r="F637">
        <v>125.07</v>
      </c>
      <c r="G637">
        <v>228</v>
      </c>
    </row>
    <row r="638" spans="1:7" ht="12.75">
      <c r="A638">
        <v>182</v>
      </c>
      <c r="B638">
        <v>112001</v>
      </c>
      <c r="C638" t="s">
        <v>61</v>
      </c>
      <c r="D638" t="s">
        <v>296</v>
      </c>
      <c r="E638" s="21">
        <v>1</v>
      </c>
      <c r="F638">
        <v>71.52</v>
      </c>
      <c r="G638">
        <v>320</v>
      </c>
    </row>
    <row r="639" spans="1:7" ht="12.75">
      <c r="A639">
        <v>319</v>
      </c>
      <c r="B639">
        <v>112001</v>
      </c>
      <c r="C639" t="s">
        <v>61</v>
      </c>
      <c r="D639" t="s">
        <v>559</v>
      </c>
      <c r="E639" s="21">
        <v>2</v>
      </c>
      <c r="F639">
        <v>139.95</v>
      </c>
      <c r="G639">
        <v>289</v>
      </c>
    </row>
    <row r="640" spans="1:7" ht="12.75">
      <c r="A640">
        <v>420</v>
      </c>
      <c r="B640">
        <v>112001</v>
      </c>
      <c r="C640" t="s">
        <v>61</v>
      </c>
      <c r="D640" t="s">
        <v>559</v>
      </c>
      <c r="E640" s="21">
        <v>1</v>
      </c>
      <c r="F640">
        <v>88.97</v>
      </c>
      <c r="G640">
        <v>114</v>
      </c>
    </row>
    <row r="641" spans="1:7" ht="12.75">
      <c r="A641">
        <v>136</v>
      </c>
      <c r="B641">
        <v>112001</v>
      </c>
      <c r="C641" t="s">
        <v>61</v>
      </c>
      <c r="D641" t="s">
        <v>1688</v>
      </c>
      <c r="E641" s="21">
        <v>3</v>
      </c>
      <c r="F641">
        <v>190.8</v>
      </c>
      <c r="G641">
        <v>539</v>
      </c>
    </row>
    <row r="642" spans="1:7" ht="12.75">
      <c r="A642">
        <v>241</v>
      </c>
      <c r="B642">
        <v>112001</v>
      </c>
      <c r="C642" t="s">
        <v>61</v>
      </c>
      <c r="D642" t="s">
        <v>343</v>
      </c>
      <c r="E642" s="21">
        <v>3</v>
      </c>
      <c r="F642">
        <v>98.9</v>
      </c>
      <c r="G642">
        <v>574</v>
      </c>
    </row>
    <row r="643" spans="1:7" ht="12.75">
      <c r="A643">
        <v>204</v>
      </c>
      <c r="B643">
        <v>112001</v>
      </c>
      <c r="C643" t="s">
        <v>61</v>
      </c>
      <c r="D643" t="s">
        <v>343</v>
      </c>
      <c r="E643" s="21">
        <v>2</v>
      </c>
      <c r="F643">
        <v>108.15</v>
      </c>
      <c r="G643">
        <v>228</v>
      </c>
    </row>
    <row r="644" spans="1:7" ht="12.75">
      <c r="A644">
        <v>84</v>
      </c>
      <c r="B644">
        <v>112001</v>
      </c>
      <c r="C644" t="s">
        <v>61</v>
      </c>
      <c r="D644" t="s">
        <v>343</v>
      </c>
      <c r="E644" s="21">
        <v>1</v>
      </c>
      <c r="F644">
        <v>86.87</v>
      </c>
      <c r="G644">
        <v>320</v>
      </c>
    </row>
    <row r="645" spans="1:7" ht="12.75">
      <c r="A645">
        <v>321</v>
      </c>
      <c r="B645">
        <v>112001</v>
      </c>
      <c r="C645" t="s">
        <v>61</v>
      </c>
      <c r="D645" t="s">
        <v>1794</v>
      </c>
      <c r="E645" s="21">
        <v>2</v>
      </c>
      <c r="F645">
        <v>139.37</v>
      </c>
      <c r="G645">
        <v>411</v>
      </c>
    </row>
    <row r="646" spans="1:7" ht="12.75">
      <c r="A646">
        <v>322</v>
      </c>
      <c r="B646">
        <v>112001</v>
      </c>
      <c r="C646" t="s">
        <v>61</v>
      </c>
      <c r="D646" t="s">
        <v>1795</v>
      </c>
      <c r="E646" s="21">
        <v>2</v>
      </c>
      <c r="F646">
        <v>135.95</v>
      </c>
      <c r="G646">
        <v>289</v>
      </c>
    </row>
    <row r="647" spans="1:13" ht="12.75">
      <c r="A647" s="41">
        <v>568</v>
      </c>
      <c r="B647" s="41">
        <v>112001</v>
      </c>
      <c r="C647" s="41" t="s">
        <v>61</v>
      </c>
      <c r="D647" s="41" t="s">
        <v>1795</v>
      </c>
      <c r="E647" s="41">
        <v>1</v>
      </c>
      <c r="F647" s="41">
        <v>10.28</v>
      </c>
      <c r="G647" s="41">
        <v>320</v>
      </c>
      <c r="H647" s="41">
        <v>568</v>
      </c>
      <c r="I647" s="41"/>
      <c r="J647" s="41"/>
      <c r="K647" s="41"/>
      <c r="L647" s="41"/>
      <c r="M647" s="41"/>
    </row>
    <row r="648" spans="1:7" ht="12.75">
      <c r="A648">
        <v>73</v>
      </c>
      <c r="B648">
        <v>112001</v>
      </c>
      <c r="C648" t="s">
        <v>61</v>
      </c>
      <c r="D648" t="s">
        <v>629</v>
      </c>
      <c r="E648" s="21">
        <v>4</v>
      </c>
      <c r="F648">
        <v>167.4</v>
      </c>
      <c r="G648">
        <v>735</v>
      </c>
    </row>
    <row r="649" spans="1:7" ht="12.75">
      <c r="A649">
        <v>494</v>
      </c>
      <c r="B649">
        <v>112001</v>
      </c>
      <c r="C649" t="s">
        <v>61</v>
      </c>
      <c r="D649" t="s">
        <v>629</v>
      </c>
      <c r="E649" s="21">
        <v>1</v>
      </c>
      <c r="F649">
        <v>76.95</v>
      </c>
      <c r="G649">
        <v>114</v>
      </c>
    </row>
    <row r="650" spans="1:13" ht="12.75">
      <c r="A650" s="41">
        <v>507</v>
      </c>
      <c r="B650" s="41">
        <v>112001</v>
      </c>
      <c r="C650" s="41" t="s">
        <v>61</v>
      </c>
      <c r="D650" s="41" t="s">
        <v>629</v>
      </c>
      <c r="E650" s="41">
        <v>1</v>
      </c>
      <c r="F650" s="41">
        <v>19.94</v>
      </c>
      <c r="G650" s="41">
        <v>320</v>
      </c>
      <c r="H650" s="41">
        <v>507</v>
      </c>
      <c r="I650" s="41"/>
      <c r="J650" s="41"/>
      <c r="K650" s="41"/>
      <c r="L650" s="41"/>
      <c r="M650" s="41"/>
    </row>
    <row r="651" spans="1:7" ht="12.75">
      <c r="A651">
        <v>64</v>
      </c>
      <c r="B651">
        <v>112001</v>
      </c>
      <c r="C651" t="s">
        <v>61</v>
      </c>
      <c r="D651" t="s">
        <v>204</v>
      </c>
      <c r="E651" s="21">
        <v>2</v>
      </c>
      <c r="F651">
        <v>171.88</v>
      </c>
      <c r="G651">
        <v>228</v>
      </c>
    </row>
    <row r="652" spans="1:7" ht="12.75">
      <c r="A652">
        <v>343</v>
      </c>
      <c r="B652">
        <v>112001</v>
      </c>
      <c r="C652" t="s">
        <v>61</v>
      </c>
      <c r="D652" t="s">
        <v>204</v>
      </c>
      <c r="E652" s="21">
        <v>2</v>
      </c>
      <c r="F652">
        <v>123.4</v>
      </c>
      <c r="G652">
        <v>357</v>
      </c>
    </row>
    <row r="653" spans="1:7" ht="12.75">
      <c r="A653">
        <v>92</v>
      </c>
      <c r="B653">
        <v>112001</v>
      </c>
      <c r="C653" t="s">
        <v>61</v>
      </c>
      <c r="D653" t="s">
        <v>661</v>
      </c>
      <c r="E653" s="21">
        <v>3</v>
      </c>
      <c r="F653">
        <v>241.67</v>
      </c>
      <c r="G653">
        <v>539</v>
      </c>
    </row>
    <row r="654" spans="1:7" ht="12.75">
      <c r="A654">
        <v>65</v>
      </c>
      <c r="B654">
        <v>112001</v>
      </c>
      <c r="C654" t="s">
        <v>61</v>
      </c>
      <c r="D654" t="s">
        <v>661</v>
      </c>
      <c r="E654" s="21">
        <v>1</v>
      </c>
      <c r="F654">
        <v>89.87</v>
      </c>
      <c r="G654">
        <v>320</v>
      </c>
    </row>
    <row r="655" spans="1:7" ht="12.75">
      <c r="A655">
        <v>377</v>
      </c>
      <c r="B655">
        <v>112001</v>
      </c>
      <c r="C655" t="s">
        <v>61</v>
      </c>
      <c r="D655" t="s">
        <v>1837</v>
      </c>
      <c r="E655" s="21">
        <v>2</v>
      </c>
      <c r="F655">
        <v>110.03</v>
      </c>
      <c r="G655">
        <v>289</v>
      </c>
    </row>
    <row r="656" spans="1:7" ht="12.75">
      <c r="A656">
        <v>323</v>
      </c>
      <c r="B656">
        <v>112001</v>
      </c>
      <c r="C656" t="s">
        <v>61</v>
      </c>
      <c r="D656" t="s">
        <v>760</v>
      </c>
      <c r="E656" s="21">
        <v>2</v>
      </c>
      <c r="F656">
        <v>55.13</v>
      </c>
      <c r="G656">
        <v>228</v>
      </c>
    </row>
    <row r="657" spans="1:7" ht="12.75">
      <c r="A657">
        <v>184</v>
      </c>
      <c r="B657">
        <v>112001</v>
      </c>
      <c r="C657" t="s">
        <v>61</v>
      </c>
      <c r="D657" t="s">
        <v>760</v>
      </c>
      <c r="E657" s="21">
        <v>1</v>
      </c>
      <c r="F657">
        <v>71.04</v>
      </c>
      <c r="G657">
        <v>320</v>
      </c>
    </row>
    <row r="658" spans="1:7" ht="12.75">
      <c r="A658">
        <v>620</v>
      </c>
      <c r="B658">
        <v>112001</v>
      </c>
      <c r="C658" t="s">
        <v>61</v>
      </c>
      <c r="D658" t="s">
        <v>760</v>
      </c>
      <c r="E658" s="21">
        <v>1</v>
      </c>
      <c r="F658">
        <v>87.18</v>
      </c>
      <c r="G658">
        <v>128</v>
      </c>
    </row>
    <row r="659" spans="1:7" ht="12.75">
      <c r="A659">
        <v>657</v>
      </c>
      <c r="B659">
        <v>112001</v>
      </c>
      <c r="C659" t="s">
        <v>61</v>
      </c>
      <c r="D659" t="s">
        <v>2063</v>
      </c>
      <c r="E659" s="21">
        <v>1</v>
      </c>
      <c r="F659">
        <v>74.91</v>
      </c>
      <c r="G659">
        <v>128</v>
      </c>
    </row>
    <row r="660" spans="1:7" ht="12.75">
      <c r="A660">
        <v>353</v>
      </c>
      <c r="B660">
        <v>112001</v>
      </c>
      <c r="C660" t="s">
        <v>61</v>
      </c>
      <c r="D660" t="s">
        <v>1037</v>
      </c>
      <c r="E660" s="21">
        <v>2</v>
      </c>
      <c r="F660">
        <v>29.75</v>
      </c>
      <c r="G660">
        <v>228</v>
      </c>
    </row>
    <row r="661" spans="1:7" ht="12.75">
      <c r="A661">
        <v>603</v>
      </c>
      <c r="B661">
        <v>112001</v>
      </c>
      <c r="C661" t="s">
        <v>61</v>
      </c>
      <c r="D661" t="s">
        <v>1037</v>
      </c>
      <c r="E661" s="21">
        <v>1</v>
      </c>
      <c r="F661">
        <v>97.11</v>
      </c>
      <c r="G661">
        <v>128</v>
      </c>
    </row>
    <row r="662" spans="1:7" ht="12.75">
      <c r="A662">
        <v>246</v>
      </c>
      <c r="B662">
        <v>112001</v>
      </c>
      <c r="C662" t="s">
        <v>61</v>
      </c>
      <c r="D662" t="s">
        <v>1035</v>
      </c>
      <c r="E662" s="21">
        <v>3</v>
      </c>
      <c r="F662">
        <v>84.62</v>
      </c>
      <c r="G662">
        <v>574</v>
      </c>
    </row>
    <row r="663" spans="1:7" ht="12.75">
      <c r="A663">
        <v>80</v>
      </c>
      <c r="B663">
        <v>112001</v>
      </c>
      <c r="C663" t="s">
        <v>61</v>
      </c>
      <c r="D663" t="s">
        <v>1035</v>
      </c>
      <c r="E663" s="21">
        <v>2</v>
      </c>
      <c r="F663">
        <v>164.62</v>
      </c>
      <c r="G663">
        <v>228</v>
      </c>
    </row>
    <row r="664" spans="1:7" ht="12.75">
      <c r="A664">
        <v>113</v>
      </c>
      <c r="B664">
        <v>112001</v>
      </c>
      <c r="C664" t="s">
        <v>61</v>
      </c>
      <c r="D664" t="s">
        <v>676</v>
      </c>
      <c r="E664" s="21">
        <v>3</v>
      </c>
      <c r="F664">
        <v>208</v>
      </c>
      <c r="G664">
        <v>539</v>
      </c>
    </row>
    <row r="665" spans="1:7" ht="12.75">
      <c r="A665">
        <v>86</v>
      </c>
      <c r="B665">
        <v>112001</v>
      </c>
      <c r="C665" t="s">
        <v>61</v>
      </c>
      <c r="D665" t="s">
        <v>676</v>
      </c>
      <c r="E665" s="21">
        <v>1</v>
      </c>
      <c r="F665">
        <v>86.71</v>
      </c>
      <c r="G665">
        <v>320</v>
      </c>
    </row>
    <row r="666" spans="1:7" ht="12.75">
      <c r="A666">
        <v>38</v>
      </c>
      <c r="B666">
        <v>112001</v>
      </c>
      <c r="C666" t="s">
        <v>61</v>
      </c>
      <c r="D666" t="s">
        <v>387</v>
      </c>
      <c r="E666" s="21">
        <v>4</v>
      </c>
      <c r="F666">
        <v>275.86</v>
      </c>
      <c r="G666">
        <v>735</v>
      </c>
    </row>
    <row r="667" spans="1:7" ht="12.75">
      <c r="A667">
        <v>248</v>
      </c>
      <c r="B667">
        <v>112001</v>
      </c>
      <c r="C667" t="s">
        <v>61</v>
      </c>
      <c r="D667" t="s">
        <v>387</v>
      </c>
      <c r="E667" s="21">
        <v>2</v>
      </c>
      <c r="F667">
        <v>91.61</v>
      </c>
      <c r="G667">
        <v>228</v>
      </c>
    </row>
    <row r="668" spans="1:10" ht="12.75">
      <c r="A668">
        <v>37</v>
      </c>
      <c r="B668">
        <v>112001</v>
      </c>
      <c r="C668" t="s">
        <v>61</v>
      </c>
      <c r="D668" t="s">
        <v>387</v>
      </c>
      <c r="E668" s="21">
        <v>1</v>
      </c>
      <c r="F668">
        <v>94.3</v>
      </c>
      <c r="G668">
        <v>320</v>
      </c>
      <c r="H668" s="21">
        <v>7</v>
      </c>
      <c r="I668" s="21">
        <f>SUM(F666:F668)</f>
        <v>461.77000000000004</v>
      </c>
      <c r="J668" s="21">
        <f>SUM(G666:G668)</f>
        <v>1283</v>
      </c>
    </row>
    <row r="669" spans="1:7" ht="12.75">
      <c r="A669">
        <v>965</v>
      </c>
      <c r="B669">
        <v>112001</v>
      </c>
      <c r="C669" t="s">
        <v>61</v>
      </c>
      <c r="D669" t="s">
        <v>2339</v>
      </c>
      <c r="E669" s="21">
        <v>1</v>
      </c>
      <c r="F669">
        <v>25.62</v>
      </c>
      <c r="G669">
        <v>250</v>
      </c>
    </row>
    <row r="670" spans="1:13" ht="12.75">
      <c r="A670" s="41">
        <v>596</v>
      </c>
      <c r="B670" s="41">
        <v>112001</v>
      </c>
      <c r="C670" s="41" t="s">
        <v>61</v>
      </c>
      <c r="D670" s="41" t="s">
        <v>2339</v>
      </c>
      <c r="E670" s="41">
        <v>1</v>
      </c>
      <c r="F670" s="41">
        <v>5.85</v>
      </c>
      <c r="G670" s="41">
        <v>320</v>
      </c>
      <c r="H670" s="41">
        <v>596</v>
      </c>
      <c r="I670" s="41"/>
      <c r="J670" s="41"/>
      <c r="K670" s="41"/>
      <c r="L670" s="41"/>
      <c r="M670" s="41"/>
    </row>
    <row r="671" spans="1:7" ht="12.75">
      <c r="A671">
        <v>134</v>
      </c>
      <c r="B671">
        <v>112002</v>
      </c>
      <c r="C671" t="s">
        <v>211</v>
      </c>
      <c r="D671" t="s">
        <v>832</v>
      </c>
      <c r="E671" s="21">
        <v>3</v>
      </c>
      <c r="F671">
        <v>190.86</v>
      </c>
      <c r="G671">
        <v>539</v>
      </c>
    </row>
    <row r="672" spans="1:7" ht="12.75">
      <c r="A672">
        <v>270</v>
      </c>
      <c r="B672">
        <v>112002</v>
      </c>
      <c r="C672" t="s">
        <v>211</v>
      </c>
      <c r="D672" t="s">
        <v>832</v>
      </c>
      <c r="E672" s="21">
        <v>1</v>
      </c>
      <c r="F672">
        <v>57.44</v>
      </c>
      <c r="G672">
        <v>320</v>
      </c>
    </row>
    <row r="673" spans="1:7" ht="12.75">
      <c r="A673">
        <v>74</v>
      </c>
      <c r="B673">
        <v>112002</v>
      </c>
      <c r="C673" t="s">
        <v>211</v>
      </c>
      <c r="D673" t="s">
        <v>214</v>
      </c>
      <c r="E673" s="21">
        <v>2</v>
      </c>
      <c r="F673">
        <v>169.83</v>
      </c>
      <c r="G673">
        <v>228</v>
      </c>
    </row>
    <row r="674" spans="1:7" ht="12.75">
      <c r="A674">
        <v>468</v>
      </c>
      <c r="B674">
        <v>112002</v>
      </c>
      <c r="C674" t="s">
        <v>211</v>
      </c>
      <c r="D674" t="s">
        <v>214</v>
      </c>
      <c r="E674" s="21">
        <v>2</v>
      </c>
      <c r="F674">
        <v>76.96</v>
      </c>
      <c r="G674">
        <v>446</v>
      </c>
    </row>
    <row r="675" spans="1:7" ht="12.75">
      <c r="A675">
        <v>703</v>
      </c>
      <c r="B675">
        <v>112002</v>
      </c>
      <c r="C675" t="s">
        <v>211</v>
      </c>
      <c r="D675" t="s">
        <v>2104</v>
      </c>
      <c r="E675" s="21">
        <v>1</v>
      </c>
      <c r="F675">
        <v>67.51</v>
      </c>
      <c r="G675">
        <v>128</v>
      </c>
    </row>
    <row r="676" spans="1:7" ht="12.75">
      <c r="A676">
        <v>839</v>
      </c>
      <c r="B676">
        <v>112002</v>
      </c>
      <c r="C676" t="s">
        <v>211</v>
      </c>
      <c r="D676" t="s">
        <v>2223</v>
      </c>
      <c r="E676" s="21">
        <v>1</v>
      </c>
      <c r="F676">
        <v>40.61</v>
      </c>
      <c r="G676">
        <v>161</v>
      </c>
    </row>
    <row r="677" spans="1:7" ht="12.75">
      <c r="A677">
        <v>314</v>
      </c>
      <c r="B677">
        <v>112002</v>
      </c>
      <c r="C677" t="s">
        <v>211</v>
      </c>
      <c r="D677" t="s">
        <v>604</v>
      </c>
      <c r="E677" s="21">
        <v>2</v>
      </c>
      <c r="F677">
        <v>141.55</v>
      </c>
      <c r="G677">
        <v>289</v>
      </c>
    </row>
    <row r="678" spans="1:7" ht="12.75">
      <c r="A678">
        <v>469</v>
      </c>
      <c r="B678">
        <v>112002</v>
      </c>
      <c r="C678" t="s">
        <v>211</v>
      </c>
      <c r="D678" t="s">
        <v>604</v>
      </c>
      <c r="E678" s="21">
        <v>1</v>
      </c>
      <c r="F678">
        <v>80.48</v>
      </c>
      <c r="G678">
        <v>114</v>
      </c>
    </row>
    <row r="679" spans="1:7" ht="12.75">
      <c r="A679">
        <v>828</v>
      </c>
      <c r="B679">
        <v>112002</v>
      </c>
      <c r="C679" t="s">
        <v>211</v>
      </c>
      <c r="D679" t="s">
        <v>2213</v>
      </c>
      <c r="E679" s="21">
        <v>1</v>
      </c>
      <c r="F679">
        <v>43.11</v>
      </c>
      <c r="G679">
        <v>161</v>
      </c>
    </row>
    <row r="680" spans="1:7" ht="12.75">
      <c r="A680">
        <v>949</v>
      </c>
      <c r="B680">
        <v>112002</v>
      </c>
      <c r="C680" t="s">
        <v>211</v>
      </c>
      <c r="D680" t="s">
        <v>2323</v>
      </c>
      <c r="E680" s="21">
        <v>1</v>
      </c>
      <c r="F680">
        <v>27.37</v>
      </c>
      <c r="G680">
        <v>196</v>
      </c>
    </row>
    <row r="681" spans="1:7" ht="12.75">
      <c r="A681">
        <v>239</v>
      </c>
      <c r="B681">
        <v>112002</v>
      </c>
      <c r="C681" t="s">
        <v>211</v>
      </c>
      <c r="D681" t="s">
        <v>607</v>
      </c>
      <c r="E681" s="21">
        <v>3</v>
      </c>
      <c r="F681">
        <v>101.77</v>
      </c>
      <c r="G681">
        <v>607</v>
      </c>
    </row>
    <row r="682" spans="1:7" ht="12.75">
      <c r="A682">
        <v>472</v>
      </c>
      <c r="B682">
        <v>112002</v>
      </c>
      <c r="C682" t="s">
        <v>211</v>
      </c>
      <c r="D682" t="s">
        <v>607</v>
      </c>
      <c r="E682" s="21">
        <v>1</v>
      </c>
      <c r="F682">
        <v>80.11</v>
      </c>
      <c r="G682">
        <v>114</v>
      </c>
    </row>
    <row r="683" spans="1:7" ht="12.75">
      <c r="A683">
        <v>327</v>
      </c>
      <c r="B683">
        <v>112002</v>
      </c>
      <c r="C683" t="s">
        <v>211</v>
      </c>
      <c r="D683" t="s">
        <v>763</v>
      </c>
      <c r="E683" s="21">
        <v>2</v>
      </c>
      <c r="F683">
        <v>133.66</v>
      </c>
      <c r="G683">
        <v>446</v>
      </c>
    </row>
    <row r="684" spans="1:7" ht="12.75">
      <c r="A684">
        <v>187</v>
      </c>
      <c r="B684">
        <v>112002</v>
      </c>
      <c r="C684" t="s">
        <v>211</v>
      </c>
      <c r="D684" t="s">
        <v>763</v>
      </c>
      <c r="E684" s="21">
        <v>1</v>
      </c>
      <c r="F684">
        <v>70.57</v>
      </c>
      <c r="G684">
        <v>320</v>
      </c>
    </row>
    <row r="685" spans="1:7" ht="12.75">
      <c r="A685">
        <v>945</v>
      </c>
      <c r="B685">
        <v>112002</v>
      </c>
      <c r="C685" t="s">
        <v>211</v>
      </c>
      <c r="D685" t="s">
        <v>2320</v>
      </c>
      <c r="E685" s="21">
        <v>1</v>
      </c>
      <c r="F685">
        <v>27.75</v>
      </c>
      <c r="G685">
        <v>196</v>
      </c>
    </row>
    <row r="686" spans="1:7" ht="12.75">
      <c r="A686">
        <v>181</v>
      </c>
      <c r="B686">
        <v>112002</v>
      </c>
      <c r="C686" t="s">
        <v>211</v>
      </c>
      <c r="D686" t="s">
        <v>610</v>
      </c>
      <c r="E686" s="21">
        <v>3</v>
      </c>
      <c r="F686">
        <v>154.66</v>
      </c>
      <c r="G686">
        <v>539</v>
      </c>
    </row>
    <row r="687" spans="1:7" ht="12.75">
      <c r="A687">
        <v>475</v>
      </c>
      <c r="B687">
        <v>112002</v>
      </c>
      <c r="C687" t="s">
        <v>211</v>
      </c>
      <c r="D687" t="s">
        <v>610</v>
      </c>
      <c r="E687" s="21">
        <v>1</v>
      </c>
      <c r="F687">
        <v>79.74</v>
      </c>
      <c r="G687">
        <v>114</v>
      </c>
    </row>
    <row r="688" spans="1:13" ht="12.75">
      <c r="A688" s="41">
        <v>592</v>
      </c>
      <c r="B688" s="41">
        <v>112002</v>
      </c>
      <c r="C688" s="41" t="s">
        <v>211</v>
      </c>
      <c r="D688" s="41" t="s">
        <v>3057</v>
      </c>
      <c r="E688" s="41">
        <v>1</v>
      </c>
      <c r="F688" s="41">
        <v>6.49</v>
      </c>
      <c r="G688" s="41">
        <v>320</v>
      </c>
      <c r="H688" s="41">
        <v>592</v>
      </c>
      <c r="I688" s="41"/>
      <c r="J688" s="41"/>
      <c r="K688" s="41"/>
      <c r="L688" s="41"/>
      <c r="M688" s="41"/>
    </row>
    <row r="689" spans="1:7" ht="12.75">
      <c r="A689">
        <v>669</v>
      </c>
      <c r="B689">
        <v>112002</v>
      </c>
      <c r="C689" t="s">
        <v>211</v>
      </c>
      <c r="D689" t="s">
        <v>2072</v>
      </c>
      <c r="E689" s="21">
        <v>1</v>
      </c>
      <c r="F689">
        <v>72.92</v>
      </c>
      <c r="G689">
        <v>128</v>
      </c>
    </row>
    <row r="690" spans="1:7" ht="12.75">
      <c r="A690">
        <v>519</v>
      </c>
      <c r="B690">
        <v>112002</v>
      </c>
      <c r="C690" t="s">
        <v>211</v>
      </c>
      <c r="D690" t="s">
        <v>1945</v>
      </c>
      <c r="E690" s="21">
        <v>2</v>
      </c>
      <c r="F690">
        <v>57.36</v>
      </c>
      <c r="G690">
        <v>411</v>
      </c>
    </row>
    <row r="691" spans="1:7" ht="12.75">
      <c r="A691">
        <v>435</v>
      </c>
      <c r="B691">
        <v>112002</v>
      </c>
      <c r="C691" t="s">
        <v>211</v>
      </c>
      <c r="D691" t="s">
        <v>1876</v>
      </c>
      <c r="E691" s="21">
        <v>2</v>
      </c>
      <c r="F691">
        <v>89.47</v>
      </c>
      <c r="G691">
        <v>357</v>
      </c>
    </row>
    <row r="692" spans="1:7" ht="12.75">
      <c r="A692">
        <v>381</v>
      </c>
      <c r="B692">
        <v>112002</v>
      </c>
      <c r="C692" t="s">
        <v>211</v>
      </c>
      <c r="D692" t="s">
        <v>1840</v>
      </c>
      <c r="E692" s="21">
        <v>2</v>
      </c>
      <c r="F692">
        <v>108.84</v>
      </c>
      <c r="G692">
        <v>289</v>
      </c>
    </row>
    <row r="693" spans="1:7" ht="12.75">
      <c r="A693">
        <v>126</v>
      </c>
      <c r="B693">
        <v>112002</v>
      </c>
      <c r="C693" t="s">
        <v>211</v>
      </c>
      <c r="D693" t="s">
        <v>217</v>
      </c>
      <c r="E693" s="21">
        <v>3</v>
      </c>
      <c r="F693">
        <v>195.67</v>
      </c>
      <c r="G693">
        <v>485</v>
      </c>
    </row>
    <row r="694" spans="1:7" ht="12.75">
      <c r="A694">
        <v>77</v>
      </c>
      <c r="B694">
        <v>112002</v>
      </c>
      <c r="C694" t="s">
        <v>211</v>
      </c>
      <c r="D694" t="s">
        <v>217</v>
      </c>
      <c r="E694" s="21">
        <v>2</v>
      </c>
      <c r="F694">
        <v>167.61</v>
      </c>
      <c r="G694">
        <v>228</v>
      </c>
    </row>
    <row r="695" spans="1:7" ht="12.75">
      <c r="A695">
        <v>408</v>
      </c>
      <c r="B695">
        <v>112002</v>
      </c>
      <c r="C695" t="s">
        <v>211</v>
      </c>
      <c r="D695" t="s">
        <v>217</v>
      </c>
      <c r="E695" s="21">
        <v>1</v>
      </c>
      <c r="F695">
        <v>35.6</v>
      </c>
      <c r="G695">
        <v>320</v>
      </c>
    </row>
    <row r="696" spans="1:7" ht="12.75">
      <c r="A696">
        <v>246</v>
      </c>
      <c r="B696">
        <v>112002</v>
      </c>
      <c r="C696" t="s">
        <v>211</v>
      </c>
      <c r="D696" t="s">
        <v>385</v>
      </c>
      <c r="E696" s="21">
        <v>2</v>
      </c>
      <c r="F696">
        <v>92.24</v>
      </c>
      <c r="G696">
        <v>228</v>
      </c>
    </row>
    <row r="697" spans="1:7" ht="12.75">
      <c r="A697">
        <v>829</v>
      </c>
      <c r="B697">
        <v>112002</v>
      </c>
      <c r="C697" t="s">
        <v>211</v>
      </c>
      <c r="D697" t="s">
        <v>385</v>
      </c>
      <c r="E697" s="21">
        <v>1</v>
      </c>
      <c r="F697">
        <v>43.11</v>
      </c>
      <c r="G697">
        <v>161</v>
      </c>
    </row>
    <row r="698" spans="1:7" ht="12.75">
      <c r="A698">
        <v>671</v>
      </c>
      <c r="B698">
        <v>112002</v>
      </c>
      <c r="C698" t="s">
        <v>211</v>
      </c>
      <c r="D698" t="s">
        <v>2074</v>
      </c>
      <c r="E698" s="21">
        <v>1</v>
      </c>
      <c r="F698">
        <v>72.74</v>
      </c>
      <c r="G698">
        <v>128</v>
      </c>
    </row>
    <row r="699" spans="1:7" ht="12.75">
      <c r="A699">
        <v>917</v>
      </c>
      <c r="B699">
        <v>112002</v>
      </c>
      <c r="C699" t="s">
        <v>211</v>
      </c>
      <c r="D699" t="s">
        <v>2294</v>
      </c>
      <c r="E699" s="21">
        <v>1</v>
      </c>
      <c r="F699">
        <v>31.23</v>
      </c>
      <c r="G699">
        <v>128</v>
      </c>
    </row>
    <row r="700" spans="1:7" ht="12.75">
      <c r="A700">
        <v>912</v>
      </c>
      <c r="B700">
        <v>112002</v>
      </c>
      <c r="C700" t="s">
        <v>211</v>
      </c>
      <c r="D700" t="s">
        <v>2289</v>
      </c>
      <c r="E700" s="21">
        <v>1</v>
      </c>
      <c r="F700">
        <v>31.59</v>
      </c>
      <c r="G700">
        <v>128</v>
      </c>
    </row>
    <row r="701" spans="1:7" ht="12.75">
      <c r="A701">
        <v>684</v>
      </c>
      <c r="B701">
        <v>112002</v>
      </c>
      <c r="C701" t="s">
        <v>211</v>
      </c>
      <c r="D701" t="s">
        <v>2087</v>
      </c>
      <c r="E701" s="21">
        <v>1</v>
      </c>
      <c r="F701">
        <v>71.12</v>
      </c>
      <c r="G701">
        <v>128</v>
      </c>
    </row>
    <row r="702" spans="1:7" ht="12.75">
      <c r="A702">
        <v>248</v>
      </c>
      <c r="B702">
        <v>112002</v>
      </c>
      <c r="C702" t="s">
        <v>211</v>
      </c>
      <c r="D702" t="s">
        <v>1017</v>
      </c>
      <c r="E702" s="21">
        <v>3</v>
      </c>
      <c r="F702">
        <v>80.78</v>
      </c>
      <c r="G702">
        <v>574</v>
      </c>
    </row>
    <row r="703" spans="1:7" ht="12.75">
      <c r="A703">
        <v>487</v>
      </c>
      <c r="B703">
        <v>112002</v>
      </c>
      <c r="C703" t="s">
        <v>211</v>
      </c>
      <c r="D703" t="s">
        <v>1017</v>
      </c>
      <c r="E703" s="21">
        <v>1</v>
      </c>
      <c r="F703">
        <v>23.1</v>
      </c>
      <c r="G703">
        <v>320</v>
      </c>
    </row>
    <row r="704" spans="1:7" ht="12.75">
      <c r="A704">
        <v>911</v>
      </c>
      <c r="B704">
        <v>112002</v>
      </c>
      <c r="C704" t="s">
        <v>211</v>
      </c>
      <c r="D704" t="s">
        <v>2288</v>
      </c>
      <c r="E704" s="21">
        <v>1</v>
      </c>
      <c r="F704">
        <v>31.69</v>
      </c>
      <c r="G704">
        <v>250</v>
      </c>
    </row>
    <row r="705" spans="1:7" ht="12.75">
      <c r="A705">
        <v>630</v>
      </c>
      <c r="B705">
        <v>112002</v>
      </c>
      <c r="C705" t="s">
        <v>211</v>
      </c>
      <c r="D705" t="s">
        <v>2038</v>
      </c>
      <c r="E705" s="21">
        <v>1</v>
      </c>
      <c r="F705">
        <v>84.84</v>
      </c>
      <c r="G705">
        <v>128</v>
      </c>
    </row>
    <row r="706" spans="1:7" ht="12.75">
      <c r="A706">
        <v>373</v>
      </c>
      <c r="B706">
        <v>112002</v>
      </c>
      <c r="C706" t="s">
        <v>211</v>
      </c>
      <c r="D706" t="s">
        <v>868</v>
      </c>
      <c r="E706" s="21">
        <v>2</v>
      </c>
      <c r="F706">
        <v>111.38</v>
      </c>
      <c r="G706">
        <v>289</v>
      </c>
    </row>
    <row r="707" spans="1:7" ht="12.75">
      <c r="A707">
        <v>314</v>
      </c>
      <c r="B707">
        <v>112002</v>
      </c>
      <c r="C707" t="s">
        <v>211</v>
      </c>
      <c r="D707" t="s">
        <v>868</v>
      </c>
      <c r="E707" s="21">
        <v>1</v>
      </c>
      <c r="F707">
        <v>50.47</v>
      </c>
      <c r="G707">
        <v>320</v>
      </c>
    </row>
    <row r="708" spans="1:7" ht="12.75">
      <c r="A708">
        <v>107</v>
      </c>
      <c r="B708">
        <v>112002</v>
      </c>
      <c r="C708" t="s">
        <v>211</v>
      </c>
      <c r="D708" t="s">
        <v>246</v>
      </c>
      <c r="E708" s="21">
        <v>2</v>
      </c>
      <c r="F708">
        <v>141.21</v>
      </c>
      <c r="G708">
        <v>228</v>
      </c>
    </row>
    <row r="709" spans="1:7" ht="12.75">
      <c r="A709">
        <v>413</v>
      </c>
      <c r="B709">
        <v>112002</v>
      </c>
      <c r="C709" t="s">
        <v>211</v>
      </c>
      <c r="D709" t="s">
        <v>246</v>
      </c>
      <c r="E709" s="21">
        <v>2</v>
      </c>
      <c r="F709">
        <v>99.67</v>
      </c>
      <c r="G709">
        <v>324</v>
      </c>
    </row>
    <row r="710" spans="1:13" ht="12.75">
      <c r="A710" s="41">
        <v>590</v>
      </c>
      <c r="B710" s="41">
        <v>112002</v>
      </c>
      <c r="C710" s="41" t="s">
        <v>211</v>
      </c>
      <c r="D710" s="41" t="s">
        <v>246</v>
      </c>
      <c r="E710" s="41">
        <v>1</v>
      </c>
      <c r="F710" s="41">
        <v>6.8</v>
      </c>
      <c r="G710" s="41">
        <v>320</v>
      </c>
      <c r="H710" s="41">
        <v>590</v>
      </c>
      <c r="I710" s="41"/>
      <c r="J710" s="41"/>
      <c r="K710" s="41"/>
      <c r="L710" s="41"/>
      <c r="M710" s="41"/>
    </row>
    <row r="711" spans="1:7" ht="12.75">
      <c r="A711">
        <v>550</v>
      </c>
      <c r="B711">
        <v>112002</v>
      </c>
      <c r="C711" t="s">
        <v>211</v>
      </c>
      <c r="D711" t="s">
        <v>1973</v>
      </c>
      <c r="E711" s="21">
        <v>2</v>
      </c>
      <c r="F711">
        <v>43.15</v>
      </c>
      <c r="G711">
        <v>357</v>
      </c>
    </row>
    <row r="712" spans="1:7" ht="12.75">
      <c r="A712">
        <v>356</v>
      </c>
      <c r="B712">
        <v>112002</v>
      </c>
      <c r="C712" t="s">
        <v>211</v>
      </c>
      <c r="D712" t="s">
        <v>1820</v>
      </c>
      <c r="E712" s="21">
        <v>2</v>
      </c>
      <c r="F712">
        <v>118.6</v>
      </c>
      <c r="G712">
        <v>289</v>
      </c>
    </row>
    <row r="713" spans="1:7" ht="12.75">
      <c r="A713">
        <v>471</v>
      </c>
      <c r="B713">
        <v>112002</v>
      </c>
      <c r="C713" t="s">
        <v>211</v>
      </c>
      <c r="D713" t="s">
        <v>606</v>
      </c>
      <c r="E713" s="21">
        <v>1</v>
      </c>
      <c r="F713">
        <v>80.3</v>
      </c>
      <c r="G713">
        <v>114</v>
      </c>
    </row>
    <row r="714" spans="1:7" ht="12.75">
      <c r="A714">
        <v>695</v>
      </c>
      <c r="B714">
        <v>112002</v>
      </c>
      <c r="C714" t="s">
        <v>211</v>
      </c>
      <c r="D714" t="s">
        <v>606</v>
      </c>
      <c r="E714" s="21">
        <v>1</v>
      </c>
      <c r="F714">
        <v>68.59</v>
      </c>
      <c r="G714">
        <v>128</v>
      </c>
    </row>
    <row r="715" spans="1:7" ht="12.75">
      <c r="A715">
        <v>698</v>
      </c>
      <c r="B715">
        <v>112002</v>
      </c>
      <c r="C715" t="s">
        <v>211</v>
      </c>
      <c r="D715" t="s">
        <v>2099</v>
      </c>
      <c r="E715" s="21">
        <v>1</v>
      </c>
      <c r="F715">
        <v>68.23</v>
      </c>
      <c r="G715">
        <v>128</v>
      </c>
    </row>
    <row r="716" spans="1:7" ht="12.75">
      <c r="A716">
        <v>555</v>
      </c>
      <c r="B716">
        <v>112002</v>
      </c>
      <c r="C716" t="s">
        <v>211</v>
      </c>
      <c r="D716" t="s">
        <v>1976</v>
      </c>
      <c r="E716" s="21">
        <v>2</v>
      </c>
      <c r="F716">
        <v>41.03</v>
      </c>
      <c r="G716">
        <v>378</v>
      </c>
    </row>
    <row r="717" spans="1:7" ht="12.75">
      <c r="A717">
        <v>72</v>
      </c>
      <c r="B717">
        <v>112002</v>
      </c>
      <c r="C717" t="s">
        <v>211</v>
      </c>
      <c r="D717" t="s">
        <v>212</v>
      </c>
      <c r="E717" s="21">
        <v>2</v>
      </c>
      <c r="F717">
        <v>170.02</v>
      </c>
      <c r="G717">
        <v>228</v>
      </c>
    </row>
    <row r="718" spans="1:7" ht="12.75">
      <c r="A718">
        <v>344</v>
      </c>
      <c r="B718">
        <v>112002</v>
      </c>
      <c r="C718" t="s">
        <v>211</v>
      </c>
      <c r="D718" t="s">
        <v>212</v>
      </c>
      <c r="E718" s="21">
        <v>2</v>
      </c>
      <c r="F718">
        <v>122.94</v>
      </c>
      <c r="G718">
        <v>289</v>
      </c>
    </row>
    <row r="719" spans="1:7" ht="12.75">
      <c r="A719">
        <v>644</v>
      </c>
      <c r="B719">
        <v>112002</v>
      </c>
      <c r="C719" t="s">
        <v>211</v>
      </c>
      <c r="D719" t="s">
        <v>2051</v>
      </c>
      <c r="E719" s="21">
        <v>1</v>
      </c>
      <c r="F719">
        <v>77.46</v>
      </c>
      <c r="G719">
        <v>161</v>
      </c>
    </row>
    <row r="720" spans="1:7" ht="12.75">
      <c r="A720">
        <v>403</v>
      </c>
      <c r="B720">
        <v>112002</v>
      </c>
      <c r="C720" t="s">
        <v>211</v>
      </c>
      <c r="D720" t="s">
        <v>543</v>
      </c>
      <c r="E720" s="21">
        <v>1</v>
      </c>
      <c r="F720">
        <v>92.15</v>
      </c>
      <c r="G720">
        <v>114</v>
      </c>
    </row>
    <row r="721" spans="1:7" ht="12.75">
      <c r="A721">
        <v>642</v>
      </c>
      <c r="B721">
        <v>112002</v>
      </c>
      <c r="C721" t="s">
        <v>211</v>
      </c>
      <c r="D721" t="s">
        <v>543</v>
      </c>
      <c r="E721" s="21">
        <v>1</v>
      </c>
      <c r="F721">
        <v>78.34</v>
      </c>
      <c r="G721">
        <v>128</v>
      </c>
    </row>
    <row r="722" spans="1:7" ht="12.75">
      <c r="A722">
        <v>862</v>
      </c>
      <c r="B722">
        <v>112002</v>
      </c>
      <c r="C722" t="s">
        <v>211</v>
      </c>
      <c r="D722" t="s">
        <v>2242</v>
      </c>
      <c r="E722" s="21">
        <v>1</v>
      </c>
      <c r="F722">
        <v>37.73</v>
      </c>
      <c r="G722">
        <v>128</v>
      </c>
    </row>
    <row r="723" spans="1:7" ht="12.75">
      <c r="A723">
        <v>631</v>
      </c>
      <c r="B723">
        <v>112002</v>
      </c>
      <c r="C723" t="s">
        <v>211</v>
      </c>
      <c r="D723" t="s">
        <v>2039</v>
      </c>
      <c r="E723" s="21">
        <v>1</v>
      </c>
      <c r="F723">
        <v>83.21</v>
      </c>
      <c r="G723">
        <v>128</v>
      </c>
    </row>
    <row r="724" spans="1:7" ht="12.75">
      <c r="A724">
        <v>392</v>
      </c>
      <c r="B724">
        <v>112002</v>
      </c>
      <c r="C724" t="s">
        <v>211</v>
      </c>
      <c r="D724" t="s">
        <v>1848</v>
      </c>
      <c r="E724" s="21">
        <v>2</v>
      </c>
      <c r="F724">
        <v>105.4</v>
      </c>
      <c r="G724">
        <v>289</v>
      </c>
    </row>
    <row r="725" spans="1:7" ht="12.75">
      <c r="A725">
        <v>670</v>
      </c>
      <c r="B725">
        <v>112002</v>
      </c>
      <c r="C725" t="s">
        <v>211</v>
      </c>
      <c r="D725" t="s">
        <v>2073</v>
      </c>
      <c r="E725" s="21">
        <v>1</v>
      </c>
      <c r="F725">
        <v>72.74</v>
      </c>
      <c r="G725">
        <v>128</v>
      </c>
    </row>
    <row r="726" spans="1:7" ht="12.75">
      <c r="A726">
        <v>529</v>
      </c>
      <c r="B726">
        <v>112004</v>
      </c>
      <c r="C726" t="s">
        <v>1681</v>
      </c>
      <c r="D726" t="s">
        <v>1954</v>
      </c>
      <c r="E726" s="21">
        <v>2</v>
      </c>
      <c r="F726">
        <v>53.1</v>
      </c>
      <c r="G726">
        <v>357</v>
      </c>
    </row>
    <row r="727" spans="1:7" ht="12.75">
      <c r="A727">
        <v>637</v>
      </c>
      <c r="B727">
        <v>112004</v>
      </c>
      <c r="C727" t="s">
        <v>1681</v>
      </c>
      <c r="D727" t="s">
        <v>2045</v>
      </c>
      <c r="E727" s="21">
        <v>1</v>
      </c>
      <c r="F727">
        <v>80.63</v>
      </c>
      <c r="G727">
        <v>196</v>
      </c>
    </row>
    <row r="728" spans="1:7" ht="12.75">
      <c r="A728">
        <v>116</v>
      </c>
      <c r="B728">
        <v>112004</v>
      </c>
      <c r="C728" t="s">
        <v>1681</v>
      </c>
      <c r="D728" t="s">
        <v>1682</v>
      </c>
      <c r="E728" s="21">
        <v>3</v>
      </c>
      <c r="F728">
        <v>205.34</v>
      </c>
      <c r="G728">
        <v>485</v>
      </c>
    </row>
    <row r="729" spans="1:7" ht="12.75">
      <c r="A729">
        <v>507</v>
      </c>
      <c r="B729">
        <v>112004</v>
      </c>
      <c r="C729" t="s">
        <v>1681</v>
      </c>
      <c r="D729" t="s">
        <v>1937</v>
      </c>
      <c r="E729" s="21">
        <v>2</v>
      </c>
      <c r="F729">
        <v>59.73</v>
      </c>
      <c r="G729">
        <v>289</v>
      </c>
    </row>
    <row r="730" spans="1:7" ht="12.75">
      <c r="A730">
        <v>847</v>
      </c>
      <c r="B730">
        <v>112004</v>
      </c>
      <c r="C730" t="s">
        <v>1681</v>
      </c>
      <c r="D730" t="s">
        <v>2230</v>
      </c>
      <c r="E730" s="21">
        <v>1</v>
      </c>
      <c r="F730">
        <v>39.71</v>
      </c>
      <c r="G730">
        <v>161</v>
      </c>
    </row>
    <row r="731" spans="1:7" ht="12.75">
      <c r="A731">
        <v>361</v>
      </c>
      <c r="B731">
        <v>112004</v>
      </c>
      <c r="C731" t="s">
        <v>1681</v>
      </c>
      <c r="D731" t="s">
        <v>1824</v>
      </c>
      <c r="E731" s="21">
        <v>2</v>
      </c>
      <c r="F731">
        <v>116.98</v>
      </c>
      <c r="G731">
        <v>324</v>
      </c>
    </row>
    <row r="732" spans="1:7" ht="12.75">
      <c r="A732">
        <v>137</v>
      </c>
      <c r="B732">
        <v>112004</v>
      </c>
      <c r="C732" t="s">
        <v>1681</v>
      </c>
      <c r="D732" t="s">
        <v>1689</v>
      </c>
      <c r="E732" s="21">
        <v>3</v>
      </c>
      <c r="F732">
        <v>189.55</v>
      </c>
      <c r="G732">
        <v>485</v>
      </c>
    </row>
    <row r="733" spans="1:7" ht="12.75">
      <c r="A733">
        <v>403</v>
      </c>
      <c r="B733">
        <v>112004</v>
      </c>
      <c r="C733" t="s">
        <v>1681</v>
      </c>
      <c r="D733" t="s">
        <v>1856</v>
      </c>
      <c r="E733" s="21">
        <v>2</v>
      </c>
      <c r="F733">
        <v>103.71</v>
      </c>
      <c r="G733">
        <v>324</v>
      </c>
    </row>
    <row r="734" spans="1:7" ht="12.75">
      <c r="A734">
        <v>482</v>
      </c>
      <c r="B734">
        <v>112004</v>
      </c>
      <c r="C734" t="s">
        <v>1681</v>
      </c>
      <c r="D734" t="s">
        <v>1915</v>
      </c>
      <c r="E734" s="21">
        <v>2</v>
      </c>
      <c r="F734">
        <v>70.57</v>
      </c>
      <c r="G734">
        <v>289</v>
      </c>
    </row>
    <row r="735" spans="1:7" ht="12.75">
      <c r="A735">
        <v>915</v>
      </c>
      <c r="B735">
        <v>112004</v>
      </c>
      <c r="C735" t="s">
        <v>1681</v>
      </c>
      <c r="D735" t="s">
        <v>2292</v>
      </c>
      <c r="E735" s="21">
        <v>1</v>
      </c>
      <c r="F735">
        <v>31.31</v>
      </c>
      <c r="G735">
        <v>161</v>
      </c>
    </row>
    <row r="736" spans="1:7" ht="12.75">
      <c r="A736">
        <v>835</v>
      </c>
      <c r="B736">
        <v>112004</v>
      </c>
      <c r="C736" t="s">
        <v>1681</v>
      </c>
      <c r="D736" t="s">
        <v>2219</v>
      </c>
      <c r="E736" s="21">
        <v>1</v>
      </c>
      <c r="F736">
        <v>41.32</v>
      </c>
      <c r="G736">
        <v>161</v>
      </c>
    </row>
    <row r="737" spans="1:7" ht="12.75">
      <c r="A737">
        <v>842</v>
      </c>
      <c r="B737">
        <v>112004</v>
      </c>
      <c r="C737" t="s">
        <v>1681</v>
      </c>
      <c r="D737" t="s">
        <v>2226</v>
      </c>
      <c r="E737" s="21">
        <v>1</v>
      </c>
      <c r="F737">
        <v>40.43</v>
      </c>
      <c r="G737">
        <v>161</v>
      </c>
    </row>
    <row r="738" spans="1:7" ht="12.75">
      <c r="A738">
        <v>546</v>
      </c>
      <c r="B738">
        <v>112004</v>
      </c>
      <c r="C738" t="s">
        <v>1681</v>
      </c>
      <c r="D738" t="s">
        <v>1970</v>
      </c>
      <c r="E738" s="21">
        <v>2</v>
      </c>
      <c r="F738">
        <v>44.75</v>
      </c>
      <c r="G738">
        <v>289</v>
      </c>
    </row>
    <row r="739" spans="1:7" ht="12.75">
      <c r="A739">
        <v>739</v>
      </c>
      <c r="B739">
        <v>112004</v>
      </c>
      <c r="C739" t="s">
        <v>1681</v>
      </c>
      <c r="D739" t="s">
        <v>2137</v>
      </c>
      <c r="E739" s="21">
        <v>1</v>
      </c>
      <c r="F739">
        <v>59.93</v>
      </c>
      <c r="G739">
        <v>128</v>
      </c>
    </row>
    <row r="740" spans="1:7" ht="12.75">
      <c r="A740">
        <v>751</v>
      </c>
      <c r="B740">
        <v>112004</v>
      </c>
      <c r="C740" t="s">
        <v>1681</v>
      </c>
      <c r="D740" t="s">
        <v>2150</v>
      </c>
      <c r="E740" s="21">
        <v>1</v>
      </c>
      <c r="F740">
        <v>58.66</v>
      </c>
      <c r="G740">
        <v>128</v>
      </c>
    </row>
    <row r="741" spans="1:7" ht="12.75">
      <c r="A741">
        <v>836</v>
      </c>
      <c r="B741">
        <v>112004</v>
      </c>
      <c r="C741" t="s">
        <v>1681</v>
      </c>
      <c r="D741" t="s">
        <v>2220</v>
      </c>
      <c r="E741" s="21">
        <v>1</v>
      </c>
      <c r="F741">
        <v>40.97</v>
      </c>
      <c r="G741">
        <v>196</v>
      </c>
    </row>
    <row r="742" spans="1:7" ht="12.75">
      <c r="A742">
        <v>922</v>
      </c>
      <c r="B742">
        <v>112004</v>
      </c>
      <c r="C742" t="s">
        <v>1681</v>
      </c>
      <c r="D742" t="s">
        <v>2299</v>
      </c>
      <c r="E742" s="21">
        <v>1</v>
      </c>
      <c r="F742">
        <v>30.59</v>
      </c>
      <c r="G742">
        <v>161</v>
      </c>
    </row>
    <row r="743" spans="1:7" ht="12.75">
      <c r="A743">
        <v>376</v>
      </c>
      <c r="B743">
        <v>112004</v>
      </c>
      <c r="C743" t="s">
        <v>1681</v>
      </c>
      <c r="D743" t="s">
        <v>1836</v>
      </c>
      <c r="E743" s="21">
        <v>2</v>
      </c>
      <c r="F743">
        <v>110.07</v>
      </c>
      <c r="G743">
        <v>357</v>
      </c>
    </row>
    <row r="744" spans="1:7" ht="12.75">
      <c r="A744">
        <v>780</v>
      </c>
      <c r="B744">
        <v>112004</v>
      </c>
      <c r="C744" t="s">
        <v>1681</v>
      </c>
      <c r="D744" t="s">
        <v>2173</v>
      </c>
      <c r="E744" s="21">
        <v>1</v>
      </c>
      <c r="F744">
        <v>53.07</v>
      </c>
      <c r="G744">
        <v>128</v>
      </c>
    </row>
    <row r="745" spans="1:7" ht="12.75">
      <c r="A745">
        <v>337</v>
      </c>
      <c r="B745">
        <v>112004</v>
      </c>
      <c r="C745" t="s">
        <v>1681</v>
      </c>
      <c r="D745" t="s">
        <v>1804</v>
      </c>
      <c r="E745" s="21">
        <v>2</v>
      </c>
      <c r="F745">
        <v>125.48</v>
      </c>
      <c r="G745">
        <v>289</v>
      </c>
    </row>
    <row r="746" spans="1:7" ht="12.75">
      <c r="A746">
        <v>574</v>
      </c>
      <c r="B746">
        <v>112004</v>
      </c>
      <c r="C746" t="s">
        <v>1681</v>
      </c>
      <c r="D746" t="s">
        <v>1993</v>
      </c>
      <c r="E746" s="21">
        <v>2</v>
      </c>
      <c r="F746">
        <v>29.96</v>
      </c>
      <c r="G746">
        <v>289</v>
      </c>
    </row>
    <row r="747" spans="1:7" ht="12.75">
      <c r="A747">
        <v>867</v>
      </c>
      <c r="B747">
        <v>112004</v>
      </c>
      <c r="C747" t="s">
        <v>1681</v>
      </c>
      <c r="D747" t="s">
        <v>2246</v>
      </c>
      <c r="E747" s="21">
        <v>1</v>
      </c>
      <c r="F747">
        <v>37.03</v>
      </c>
      <c r="G747">
        <v>161</v>
      </c>
    </row>
    <row r="748" spans="1:7" ht="12.75">
      <c r="A748">
        <v>927</v>
      </c>
      <c r="B748">
        <v>112004</v>
      </c>
      <c r="C748" t="s">
        <v>1681</v>
      </c>
      <c r="D748" t="s">
        <v>2303</v>
      </c>
      <c r="E748" s="21">
        <v>1</v>
      </c>
      <c r="F748">
        <v>30.05</v>
      </c>
      <c r="G748">
        <v>161</v>
      </c>
    </row>
    <row r="749" spans="1:7" ht="12.75">
      <c r="A749">
        <v>369</v>
      </c>
      <c r="B749">
        <v>112004</v>
      </c>
      <c r="C749" t="s">
        <v>1681</v>
      </c>
      <c r="D749" t="s">
        <v>1829</v>
      </c>
      <c r="E749" s="21">
        <v>2</v>
      </c>
      <c r="F749">
        <v>112.98</v>
      </c>
      <c r="G749">
        <v>289</v>
      </c>
    </row>
    <row r="750" spans="1:7" ht="12.75">
      <c r="A750">
        <v>682</v>
      </c>
      <c r="B750">
        <v>112004</v>
      </c>
      <c r="C750" t="s">
        <v>1681</v>
      </c>
      <c r="D750" t="s">
        <v>2085</v>
      </c>
      <c r="E750" s="21">
        <v>1</v>
      </c>
      <c r="F750">
        <v>71.3</v>
      </c>
      <c r="G750">
        <v>128</v>
      </c>
    </row>
    <row r="751" spans="1:7" ht="12.75">
      <c r="A751">
        <v>147</v>
      </c>
      <c r="B751">
        <v>112004</v>
      </c>
      <c r="C751" t="s">
        <v>1681</v>
      </c>
      <c r="D751" t="s">
        <v>1696</v>
      </c>
      <c r="E751" s="21">
        <v>3</v>
      </c>
      <c r="F751">
        <v>183.74</v>
      </c>
      <c r="G751">
        <v>485</v>
      </c>
    </row>
    <row r="752" spans="1:13" ht="12.75">
      <c r="A752">
        <v>21</v>
      </c>
      <c r="B752">
        <v>112005</v>
      </c>
      <c r="C752" t="s">
        <v>151</v>
      </c>
      <c r="D752" t="s">
        <v>279</v>
      </c>
      <c r="E752" s="21">
        <v>4</v>
      </c>
      <c r="F752">
        <v>315.98</v>
      </c>
      <c r="G752">
        <v>735</v>
      </c>
      <c r="K752" s="21">
        <v>8</v>
      </c>
      <c r="L752" s="21">
        <v>577</v>
      </c>
      <c r="M752" s="21">
        <v>1397</v>
      </c>
    </row>
    <row r="753" spans="1:13" ht="12.75">
      <c r="A753">
        <v>140</v>
      </c>
      <c r="B753">
        <v>112005</v>
      </c>
      <c r="C753" t="s">
        <v>151</v>
      </c>
      <c r="D753" t="s">
        <v>279</v>
      </c>
      <c r="E753" s="21">
        <v>2</v>
      </c>
      <c r="F753">
        <v>130.31</v>
      </c>
      <c r="G753">
        <v>228</v>
      </c>
      <c r="K753" s="21">
        <v>7</v>
      </c>
      <c r="L753" s="21">
        <v>632.86</v>
      </c>
      <c r="M753" s="21">
        <v>1283</v>
      </c>
    </row>
    <row r="754" spans="1:13" ht="12.75">
      <c r="A754">
        <v>13</v>
      </c>
      <c r="B754">
        <v>112005</v>
      </c>
      <c r="C754" t="s">
        <v>151</v>
      </c>
      <c r="D754" t="s">
        <v>279</v>
      </c>
      <c r="E754" s="21">
        <v>1</v>
      </c>
      <c r="F754">
        <v>98.58</v>
      </c>
      <c r="G754">
        <v>320</v>
      </c>
      <c r="H754" s="21">
        <f>SUM(E752:E754)</f>
        <v>7</v>
      </c>
      <c r="I754" s="21">
        <f>SUM(F752:F754)</f>
        <v>544.87</v>
      </c>
      <c r="J754" s="21">
        <f>SUM(G752:G754)</f>
        <v>1283</v>
      </c>
      <c r="K754" s="21">
        <v>7</v>
      </c>
      <c r="L754" s="21">
        <v>622.48</v>
      </c>
      <c r="M754" s="21">
        <v>1283</v>
      </c>
    </row>
    <row r="755" spans="1:13" ht="12.75">
      <c r="A755">
        <v>91</v>
      </c>
      <c r="B755">
        <v>112005</v>
      </c>
      <c r="C755" t="s">
        <v>151</v>
      </c>
      <c r="D755" t="s">
        <v>274</v>
      </c>
      <c r="E755" s="21">
        <v>3</v>
      </c>
      <c r="F755">
        <v>241.9</v>
      </c>
      <c r="G755">
        <v>539</v>
      </c>
      <c r="K755" s="21">
        <v>7</v>
      </c>
      <c r="L755" s="21">
        <v>620.48</v>
      </c>
      <c r="M755" s="21">
        <v>1283</v>
      </c>
    </row>
    <row r="756" spans="1:13" ht="12.75">
      <c r="A756">
        <v>135</v>
      </c>
      <c r="B756">
        <v>112005</v>
      </c>
      <c r="C756" t="s">
        <v>151</v>
      </c>
      <c r="D756" t="s">
        <v>274</v>
      </c>
      <c r="E756" s="21">
        <v>2</v>
      </c>
      <c r="F756">
        <v>131.24</v>
      </c>
      <c r="G756">
        <v>228</v>
      </c>
      <c r="K756" s="21">
        <v>7</v>
      </c>
      <c r="L756" s="21">
        <v>609.41</v>
      </c>
      <c r="M756" s="21">
        <v>1283</v>
      </c>
    </row>
    <row r="757" spans="1:13" ht="12.75">
      <c r="A757">
        <v>9</v>
      </c>
      <c r="B757">
        <v>112005</v>
      </c>
      <c r="C757" t="s">
        <v>151</v>
      </c>
      <c r="D757" t="s">
        <v>274</v>
      </c>
      <c r="E757" s="21">
        <v>1</v>
      </c>
      <c r="F757">
        <v>98.73</v>
      </c>
      <c r="G757">
        <v>320</v>
      </c>
      <c r="K757" s="21"/>
      <c r="L757" s="21"/>
      <c r="M757" s="21"/>
    </row>
    <row r="758" spans="1:13" ht="12.75">
      <c r="A758">
        <v>50</v>
      </c>
      <c r="B758">
        <v>112005</v>
      </c>
      <c r="C758" t="s">
        <v>151</v>
      </c>
      <c r="D758" t="s">
        <v>300</v>
      </c>
      <c r="E758" s="21">
        <v>4</v>
      </c>
      <c r="F758">
        <v>247.64</v>
      </c>
      <c r="G758">
        <v>735</v>
      </c>
      <c r="K758" s="21"/>
      <c r="L758" s="21"/>
      <c r="M758" s="21"/>
    </row>
    <row r="759" spans="1:13" ht="12.75">
      <c r="A759">
        <v>160</v>
      </c>
      <c r="B759">
        <v>112005</v>
      </c>
      <c r="C759" t="s">
        <v>151</v>
      </c>
      <c r="D759" t="s">
        <v>300</v>
      </c>
      <c r="E759" s="21">
        <v>2</v>
      </c>
      <c r="F759">
        <v>123</v>
      </c>
      <c r="G759">
        <v>228</v>
      </c>
      <c r="K759" s="21"/>
      <c r="L759" s="21"/>
      <c r="M759" s="21"/>
    </row>
    <row r="760" spans="1:13" ht="12.75">
      <c r="A760">
        <v>11</v>
      </c>
      <c r="B760">
        <v>112005</v>
      </c>
      <c r="C760" t="s">
        <v>151</v>
      </c>
      <c r="D760" t="s">
        <v>300</v>
      </c>
      <c r="E760" s="21">
        <v>1</v>
      </c>
      <c r="F760">
        <v>98.58</v>
      </c>
      <c r="G760">
        <v>320</v>
      </c>
      <c r="H760" s="21">
        <f>SUM(E758:E760)</f>
        <v>7</v>
      </c>
      <c r="I760" s="21">
        <f>SUM(F758:F760)</f>
        <v>469.21999999999997</v>
      </c>
      <c r="J760" s="21">
        <f>SUM(G758:G760)</f>
        <v>1283</v>
      </c>
      <c r="K760" s="21"/>
      <c r="L760" s="21"/>
      <c r="M760" s="21"/>
    </row>
    <row r="761" spans="1:13" ht="12.75">
      <c r="A761">
        <v>37</v>
      </c>
      <c r="B761">
        <v>112005</v>
      </c>
      <c r="C761" t="s">
        <v>151</v>
      </c>
      <c r="D761" t="s">
        <v>286</v>
      </c>
      <c r="E761" s="21">
        <v>4</v>
      </c>
      <c r="F761">
        <v>276.2</v>
      </c>
      <c r="G761">
        <v>735</v>
      </c>
      <c r="K761" s="21"/>
      <c r="L761" s="21"/>
      <c r="M761" s="21"/>
    </row>
    <row r="762" spans="1:13" ht="12.75">
      <c r="A762">
        <v>146</v>
      </c>
      <c r="B762">
        <v>112005</v>
      </c>
      <c r="C762" t="s">
        <v>151</v>
      </c>
      <c r="D762" t="s">
        <v>286</v>
      </c>
      <c r="E762" s="21">
        <v>2</v>
      </c>
      <c r="F762">
        <v>128.44</v>
      </c>
      <c r="G762">
        <v>228</v>
      </c>
      <c r="K762" s="21"/>
      <c r="L762" s="21"/>
      <c r="M762" s="21"/>
    </row>
    <row r="763" spans="1:13" ht="12.75">
      <c r="A763">
        <v>31</v>
      </c>
      <c r="B763">
        <v>112005</v>
      </c>
      <c r="C763" t="s">
        <v>151</v>
      </c>
      <c r="D763" t="s">
        <v>286</v>
      </c>
      <c r="E763" s="21">
        <v>1</v>
      </c>
      <c r="F763">
        <v>95.25</v>
      </c>
      <c r="G763">
        <v>320</v>
      </c>
      <c r="H763" s="21">
        <f>SUM(E761:E763)</f>
        <v>7</v>
      </c>
      <c r="I763" s="21">
        <f>SUM(F761:F763)</f>
        <v>499.89</v>
      </c>
      <c r="J763" s="21">
        <f>SUM(G761:G763)</f>
        <v>1283</v>
      </c>
      <c r="K763" s="21"/>
      <c r="L763" s="21"/>
      <c r="M763" s="21"/>
    </row>
    <row r="764" spans="1:13" ht="12.75">
      <c r="A764">
        <v>10</v>
      </c>
      <c r="B764">
        <v>112005</v>
      </c>
      <c r="C764" t="s">
        <v>151</v>
      </c>
      <c r="D764" t="s">
        <v>518</v>
      </c>
      <c r="E764" s="21">
        <v>4</v>
      </c>
      <c r="F764">
        <v>355.31</v>
      </c>
      <c r="G764">
        <v>735</v>
      </c>
      <c r="K764" s="21"/>
      <c r="L764" s="21"/>
      <c r="M764" s="21"/>
    </row>
    <row r="765" spans="1:13" ht="12.75">
      <c r="A765">
        <v>5</v>
      </c>
      <c r="B765">
        <v>112005</v>
      </c>
      <c r="C765" t="s">
        <v>151</v>
      </c>
      <c r="D765" t="s">
        <v>518</v>
      </c>
      <c r="E765" s="21">
        <v>1</v>
      </c>
      <c r="F765">
        <v>99.37</v>
      </c>
      <c r="G765">
        <v>320</v>
      </c>
      <c r="K765" s="21"/>
      <c r="L765" s="21"/>
      <c r="M765" s="21"/>
    </row>
    <row r="766" spans="1:13" ht="12.75">
      <c r="A766">
        <v>379</v>
      </c>
      <c r="B766">
        <v>112005</v>
      </c>
      <c r="C766" t="s">
        <v>151</v>
      </c>
      <c r="D766" t="s">
        <v>518</v>
      </c>
      <c r="E766" s="21">
        <v>1</v>
      </c>
      <c r="F766">
        <v>97.77</v>
      </c>
      <c r="G766">
        <v>114</v>
      </c>
      <c r="K766" s="21"/>
      <c r="L766" s="21"/>
      <c r="M766" s="21"/>
    </row>
    <row r="767" spans="1:13" ht="12.75">
      <c r="A767">
        <v>554</v>
      </c>
      <c r="B767">
        <v>112005</v>
      </c>
      <c r="C767" t="s">
        <v>151</v>
      </c>
      <c r="D767" t="s">
        <v>1007</v>
      </c>
      <c r="E767" s="21">
        <v>2</v>
      </c>
      <c r="F767">
        <v>41.87</v>
      </c>
      <c r="G767">
        <v>378</v>
      </c>
      <c r="K767" s="21"/>
      <c r="L767" s="21"/>
      <c r="M767" s="21"/>
    </row>
    <row r="768" spans="1:13" ht="12.75">
      <c r="A768">
        <v>477</v>
      </c>
      <c r="B768">
        <v>112005</v>
      </c>
      <c r="C768" t="s">
        <v>151</v>
      </c>
      <c r="D768" t="s">
        <v>1007</v>
      </c>
      <c r="E768" s="21">
        <v>1</v>
      </c>
      <c r="F768">
        <v>24.68</v>
      </c>
      <c r="G768">
        <v>320</v>
      </c>
      <c r="K768" s="21"/>
      <c r="L768" s="21"/>
      <c r="M768" s="21"/>
    </row>
    <row r="769" spans="1:13" ht="12.75">
      <c r="A769">
        <v>93</v>
      </c>
      <c r="B769">
        <v>112005</v>
      </c>
      <c r="C769" t="s">
        <v>151</v>
      </c>
      <c r="D769" t="s">
        <v>244</v>
      </c>
      <c r="E769" s="21">
        <v>3</v>
      </c>
      <c r="F769">
        <v>241.31</v>
      </c>
      <c r="G769">
        <v>574</v>
      </c>
      <c r="K769" s="21"/>
      <c r="L769" s="21"/>
      <c r="M769" s="21"/>
    </row>
    <row r="770" spans="1:13" ht="12.75">
      <c r="A770">
        <v>105</v>
      </c>
      <c r="B770">
        <v>112005</v>
      </c>
      <c r="C770" t="s">
        <v>151</v>
      </c>
      <c r="D770" t="s">
        <v>244</v>
      </c>
      <c r="E770" s="21">
        <v>2</v>
      </c>
      <c r="F770">
        <v>143.36</v>
      </c>
      <c r="G770">
        <v>228</v>
      </c>
      <c r="K770" s="21"/>
      <c r="L770" s="21"/>
      <c r="M770" s="21"/>
    </row>
    <row r="771" spans="1:13" ht="12.75">
      <c r="A771">
        <v>3</v>
      </c>
      <c r="B771">
        <v>112005</v>
      </c>
      <c r="C771" t="s">
        <v>151</v>
      </c>
      <c r="D771" t="s">
        <v>244</v>
      </c>
      <c r="E771" s="21">
        <v>1</v>
      </c>
      <c r="F771">
        <v>99.68</v>
      </c>
      <c r="G771">
        <v>320</v>
      </c>
      <c r="K771" s="21"/>
      <c r="L771" s="21"/>
      <c r="M771" s="21"/>
    </row>
    <row r="772" spans="1:13" ht="12.75">
      <c r="A772">
        <v>76</v>
      </c>
      <c r="B772">
        <v>112005</v>
      </c>
      <c r="C772" t="s">
        <v>151</v>
      </c>
      <c r="D772" t="s">
        <v>250</v>
      </c>
      <c r="E772" s="21">
        <v>3</v>
      </c>
      <c r="F772">
        <v>290.24</v>
      </c>
      <c r="G772">
        <v>574</v>
      </c>
      <c r="K772" s="21"/>
      <c r="L772" s="21"/>
      <c r="M772" s="21"/>
    </row>
    <row r="773" spans="1:13" ht="12.75">
      <c r="A773">
        <v>111</v>
      </c>
      <c r="B773">
        <v>112005</v>
      </c>
      <c r="C773" t="s">
        <v>151</v>
      </c>
      <c r="D773" t="s">
        <v>250</v>
      </c>
      <c r="E773" s="21">
        <v>2</v>
      </c>
      <c r="F773">
        <v>139.64</v>
      </c>
      <c r="G773">
        <v>228</v>
      </c>
      <c r="K773" s="21"/>
      <c r="L773" s="21"/>
      <c r="M773" s="21"/>
    </row>
    <row r="774" spans="1:13" ht="12.75">
      <c r="A774">
        <v>14</v>
      </c>
      <c r="B774">
        <v>112005</v>
      </c>
      <c r="C774" t="s">
        <v>151</v>
      </c>
      <c r="D774" t="s">
        <v>250</v>
      </c>
      <c r="E774" s="21">
        <v>1</v>
      </c>
      <c r="F774">
        <v>97.94</v>
      </c>
      <c r="G774">
        <v>320</v>
      </c>
      <c r="K774" s="21"/>
      <c r="L774" s="21"/>
      <c r="M774" s="21"/>
    </row>
    <row r="775" spans="1:13" ht="12.75">
      <c r="A775">
        <v>44</v>
      </c>
      <c r="B775">
        <v>112005</v>
      </c>
      <c r="C775" t="s">
        <v>151</v>
      </c>
      <c r="D775" t="s">
        <v>186</v>
      </c>
      <c r="E775" s="21">
        <v>2</v>
      </c>
      <c r="F775">
        <v>186.04</v>
      </c>
      <c r="G775">
        <v>228</v>
      </c>
      <c r="K775" s="21"/>
      <c r="L775" s="21"/>
      <c r="M775" s="21"/>
    </row>
    <row r="776" spans="1:13" ht="12.75">
      <c r="A776">
        <v>263</v>
      </c>
      <c r="B776">
        <v>112005</v>
      </c>
      <c r="C776" t="s">
        <v>151</v>
      </c>
      <c r="D776" t="s">
        <v>186</v>
      </c>
      <c r="E776" s="21">
        <v>2</v>
      </c>
      <c r="F776">
        <v>187.37</v>
      </c>
      <c r="G776">
        <v>378</v>
      </c>
      <c r="K776" s="21"/>
      <c r="L776" s="21"/>
      <c r="M776" s="21"/>
    </row>
    <row r="777" spans="1:13" ht="12.75">
      <c r="A777">
        <v>324</v>
      </c>
      <c r="B777">
        <v>112005</v>
      </c>
      <c r="C777" t="s">
        <v>151</v>
      </c>
      <c r="D777" t="s">
        <v>186</v>
      </c>
      <c r="E777" s="21">
        <v>1</v>
      </c>
      <c r="F777">
        <v>48.89</v>
      </c>
      <c r="G777">
        <v>320</v>
      </c>
      <c r="K777" s="21"/>
      <c r="L777" s="21"/>
      <c r="M777" s="21"/>
    </row>
    <row r="778" spans="1:13" ht="12.75">
      <c r="A778">
        <v>126</v>
      </c>
      <c r="B778">
        <v>112005</v>
      </c>
      <c r="C778" t="s">
        <v>151</v>
      </c>
      <c r="D778" t="s">
        <v>265</v>
      </c>
      <c r="E778" s="21">
        <v>2</v>
      </c>
      <c r="F778">
        <v>135.53</v>
      </c>
      <c r="G778">
        <v>228</v>
      </c>
      <c r="K778" s="21"/>
      <c r="L778" s="21"/>
      <c r="M778" s="21"/>
    </row>
    <row r="779" spans="1:13" ht="12.75">
      <c r="A779">
        <v>270</v>
      </c>
      <c r="B779">
        <v>112005</v>
      </c>
      <c r="C779" t="s">
        <v>151</v>
      </c>
      <c r="D779" t="s">
        <v>265</v>
      </c>
      <c r="E779" s="21">
        <v>2</v>
      </c>
      <c r="F779">
        <v>179.74</v>
      </c>
      <c r="G779">
        <v>378</v>
      </c>
      <c r="K779" s="21"/>
      <c r="L779" s="21"/>
      <c r="M779" s="21"/>
    </row>
    <row r="780" spans="1:13" ht="12.75">
      <c r="A780">
        <v>177</v>
      </c>
      <c r="B780">
        <v>112005</v>
      </c>
      <c r="C780" t="s">
        <v>151</v>
      </c>
      <c r="D780" t="s">
        <v>317</v>
      </c>
      <c r="E780" s="21">
        <v>2</v>
      </c>
      <c r="F780">
        <v>115.52</v>
      </c>
      <c r="G780">
        <v>228</v>
      </c>
      <c r="K780" s="21"/>
      <c r="L780" s="21"/>
      <c r="M780" s="21"/>
    </row>
    <row r="781" spans="1:13" ht="12.75">
      <c r="A781">
        <v>262</v>
      </c>
      <c r="B781">
        <v>112005</v>
      </c>
      <c r="C781" t="s">
        <v>151</v>
      </c>
      <c r="D781" t="s">
        <v>317</v>
      </c>
      <c r="E781" s="21">
        <v>2</v>
      </c>
      <c r="F781">
        <v>187.66</v>
      </c>
      <c r="G781">
        <v>411</v>
      </c>
      <c r="K781" s="21"/>
      <c r="L781" s="21"/>
      <c r="M781" s="21"/>
    </row>
    <row r="782" spans="1:13" ht="12.75">
      <c r="A782">
        <v>4</v>
      </c>
      <c r="B782">
        <v>112005</v>
      </c>
      <c r="C782" t="s">
        <v>151</v>
      </c>
      <c r="D782" t="s">
        <v>317</v>
      </c>
      <c r="E782" s="21">
        <v>1</v>
      </c>
      <c r="F782">
        <v>99.68</v>
      </c>
      <c r="G782">
        <v>320</v>
      </c>
      <c r="K782" s="21"/>
      <c r="L782" s="21"/>
      <c r="M782" s="21"/>
    </row>
    <row r="783" spans="1:13" ht="12.75">
      <c r="A783">
        <v>56</v>
      </c>
      <c r="B783">
        <v>112005</v>
      </c>
      <c r="C783" t="s">
        <v>151</v>
      </c>
      <c r="D783" t="s">
        <v>295</v>
      </c>
      <c r="E783" s="21">
        <v>4</v>
      </c>
      <c r="F783">
        <v>234.33</v>
      </c>
      <c r="G783">
        <v>735</v>
      </c>
      <c r="K783" s="21"/>
      <c r="L783" s="21"/>
      <c r="M783" s="21"/>
    </row>
    <row r="784" spans="1:13" ht="12.75">
      <c r="A784">
        <v>155</v>
      </c>
      <c r="B784">
        <v>112005</v>
      </c>
      <c r="C784" t="s">
        <v>151</v>
      </c>
      <c r="D784" t="s">
        <v>295</v>
      </c>
      <c r="E784" s="21">
        <v>2</v>
      </c>
      <c r="F784">
        <v>125.28</v>
      </c>
      <c r="G784">
        <v>228</v>
      </c>
      <c r="K784" s="21"/>
      <c r="L784" s="21"/>
      <c r="M784" s="21"/>
    </row>
    <row r="785" spans="1:13" ht="12.75">
      <c r="A785">
        <v>197</v>
      </c>
      <c r="B785">
        <v>112005</v>
      </c>
      <c r="C785" t="s">
        <v>151</v>
      </c>
      <c r="D785" t="s">
        <v>269</v>
      </c>
      <c r="E785" s="21">
        <v>3</v>
      </c>
      <c r="F785">
        <v>142.43</v>
      </c>
      <c r="G785">
        <v>539</v>
      </c>
      <c r="K785" s="21"/>
      <c r="L785" s="21"/>
      <c r="M785" s="21"/>
    </row>
    <row r="786" spans="1:13" ht="12.75">
      <c r="A786">
        <v>130</v>
      </c>
      <c r="B786">
        <v>112005</v>
      </c>
      <c r="C786" t="s">
        <v>151</v>
      </c>
      <c r="D786" t="s">
        <v>269</v>
      </c>
      <c r="E786" s="21">
        <v>2</v>
      </c>
      <c r="F786">
        <v>133.28</v>
      </c>
      <c r="G786">
        <v>228</v>
      </c>
      <c r="K786" s="21"/>
      <c r="L786" s="21"/>
      <c r="M786" s="21"/>
    </row>
    <row r="787" spans="1:13" ht="12.75">
      <c r="A787">
        <v>16</v>
      </c>
      <c r="B787">
        <v>112005</v>
      </c>
      <c r="C787" t="s">
        <v>151</v>
      </c>
      <c r="D787" t="s">
        <v>269</v>
      </c>
      <c r="E787" s="21">
        <v>1</v>
      </c>
      <c r="F787">
        <v>97.63</v>
      </c>
      <c r="G787">
        <v>320</v>
      </c>
      <c r="K787" s="21"/>
      <c r="L787" s="21"/>
      <c r="M787" s="21"/>
    </row>
    <row r="788" spans="1:13" ht="12.75">
      <c r="A788">
        <v>288</v>
      </c>
      <c r="B788">
        <v>112005</v>
      </c>
      <c r="C788" t="s">
        <v>151</v>
      </c>
      <c r="D788" t="s">
        <v>576</v>
      </c>
      <c r="E788" s="21">
        <v>2</v>
      </c>
      <c r="F788">
        <v>158.86</v>
      </c>
      <c r="G788">
        <v>378</v>
      </c>
      <c r="K788" s="21"/>
      <c r="L788" s="21"/>
      <c r="M788" s="21"/>
    </row>
    <row r="789" spans="1:13" ht="12.75">
      <c r="A789">
        <v>46</v>
      </c>
      <c r="B789">
        <v>112005</v>
      </c>
      <c r="C789" t="s">
        <v>151</v>
      </c>
      <c r="D789" t="s">
        <v>576</v>
      </c>
      <c r="E789" s="21">
        <v>1</v>
      </c>
      <c r="F789">
        <v>92.88</v>
      </c>
      <c r="G789">
        <v>320</v>
      </c>
      <c r="K789" s="21"/>
      <c r="L789" s="21"/>
      <c r="M789" s="21"/>
    </row>
    <row r="790" spans="1:13" ht="12.75">
      <c r="A790">
        <v>438</v>
      </c>
      <c r="B790">
        <v>112005</v>
      </c>
      <c r="C790" t="s">
        <v>151</v>
      </c>
      <c r="D790" t="s">
        <v>576</v>
      </c>
      <c r="E790" s="21">
        <v>1</v>
      </c>
      <c r="F790">
        <v>85.32</v>
      </c>
      <c r="G790">
        <v>114</v>
      </c>
      <c r="K790" s="21"/>
      <c r="L790" s="21"/>
      <c r="M790" s="21"/>
    </row>
    <row r="791" spans="1:13" ht="12.75">
      <c r="A791">
        <v>7</v>
      </c>
      <c r="B791">
        <v>112005</v>
      </c>
      <c r="C791" t="s">
        <v>151</v>
      </c>
      <c r="D791" t="s">
        <v>216</v>
      </c>
      <c r="E791" s="21">
        <v>4</v>
      </c>
      <c r="F791">
        <v>362.49</v>
      </c>
      <c r="G791">
        <v>735</v>
      </c>
      <c r="K791" s="21"/>
      <c r="L791" s="21"/>
      <c r="M791" s="21"/>
    </row>
    <row r="792" spans="1:13" ht="12.75">
      <c r="A792">
        <v>76</v>
      </c>
      <c r="B792">
        <v>112005</v>
      </c>
      <c r="C792" t="s">
        <v>151</v>
      </c>
      <c r="D792" t="s">
        <v>216</v>
      </c>
      <c r="E792" s="21">
        <v>2</v>
      </c>
      <c r="F792">
        <v>168.06</v>
      </c>
      <c r="G792">
        <v>228</v>
      </c>
      <c r="K792" s="21"/>
      <c r="L792" s="21"/>
      <c r="M792" s="21"/>
    </row>
    <row r="793" spans="1:13" ht="12.75">
      <c r="A793">
        <v>52</v>
      </c>
      <c r="B793">
        <v>112005</v>
      </c>
      <c r="C793" t="s">
        <v>151</v>
      </c>
      <c r="D793" t="s">
        <v>216</v>
      </c>
      <c r="E793" s="21">
        <v>1</v>
      </c>
      <c r="F793">
        <v>91.93</v>
      </c>
      <c r="G793">
        <v>320</v>
      </c>
      <c r="H793" s="21">
        <f>SUM(E791:E793)</f>
        <v>7</v>
      </c>
      <c r="I793" s="21">
        <f>SUM(F791:F793)</f>
        <v>622.48</v>
      </c>
      <c r="J793" s="21">
        <f>SUM(G791:G793)</f>
        <v>1283</v>
      </c>
      <c r="K793" s="21"/>
      <c r="L793" s="21"/>
      <c r="M793" s="21"/>
    </row>
    <row r="794" spans="1:13" ht="12.75">
      <c r="A794">
        <v>27</v>
      </c>
      <c r="B794">
        <v>112005</v>
      </c>
      <c r="C794" t="s">
        <v>151</v>
      </c>
      <c r="D794" t="s">
        <v>242</v>
      </c>
      <c r="E794" s="21">
        <v>4</v>
      </c>
      <c r="F794">
        <v>299.91</v>
      </c>
      <c r="G794">
        <v>735</v>
      </c>
      <c r="K794" s="21"/>
      <c r="L794" s="21"/>
      <c r="M794" s="21"/>
    </row>
    <row r="795" spans="1:13" ht="12.75">
      <c r="A795">
        <v>103</v>
      </c>
      <c r="B795">
        <v>112005</v>
      </c>
      <c r="C795" t="s">
        <v>151</v>
      </c>
      <c r="D795" t="s">
        <v>242</v>
      </c>
      <c r="E795" s="21">
        <v>2</v>
      </c>
      <c r="F795">
        <v>146.55</v>
      </c>
      <c r="G795">
        <v>228</v>
      </c>
      <c r="K795" s="21"/>
      <c r="L795" s="21"/>
      <c r="M795" s="21"/>
    </row>
    <row r="796" spans="1:13" ht="12.75">
      <c r="A796">
        <v>1</v>
      </c>
      <c r="B796">
        <v>112005</v>
      </c>
      <c r="C796" t="s">
        <v>151</v>
      </c>
      <c r="D796" t="s">
        <v>242</v>
      </c>
      <c r="E796" s="21">
        <v>1</v>
      </c>
      <c r="F796">
        <v>100</v>
      </c>
      <c r="G796">
        <v>320</v>
      </c>
      <c r="H796" s="21">
        <f>SUM(E794:E796)</f>
        <v>7</v>
      </c>
      <c r="I796" s="21">
        <f>SUM(F794:F796)</f>
        <v>546.46</v>
      </c>
      <c r="J796" s="21">
        <f>SUM(G794:G796)</f>
        <v>1283</v>
      </c>
      <c r="K796" s="21"/>
      <c r="L796" s="21"/>
      <c r="M796" s="21"/>
    </row>
    <row r="797" spans="1:13" ht="12.75">
      <c r="A797">
        <v>86</v>
      </c>
      <c r="B797">
        <v>112005</v>
      </c>
      <c r="C797" t="s">
        <v>151</v>
      </c>
      <c r="D797" t="s">
        <v>552</v>
      </c>
      <c r="E797" s="21">
        <v>3</v>
      </c>
      <c r="F797">
        <v>252.06</v>
      </c>
      <c r="G797">
        <v>539</v>
      </c>
      <c r="K797" s="21"/>
      <c r="L797" s="21"/>
      <c r="M797" s="21"/>
    </row>
    <row r="798" spans="1:13" ht="12.75">
      <c r="A798">
        <v>44</v>
      </c>
      <c r="B798">
        <v>112005</v>
      </c>
      <c r="C798" t="s">
        <v>151</v>
      </c>
      <c r="D798" t="s">
        <v>552</v>
      </c>
      <c r="E798" s="21">
        <v>1</v>
      </c>
      <c r="F798">
        <v>93.2</v>
      </c>
      <c r="G798">
        <v>320</v>
      </c>
      <c r="K798" s="21"/>
      <c r="L798" s="21"/>
      <c r="M798" s="21"/>
    </row>
    <row r="799" spans="1:13" ht="12.75">
      <c r="A799">
        <v>413</v>
      </c>
      <c r="B799">
        <v>112005</v>
      </c>
      <c r="C799" t="s">
        <v>151</v>
      </c>
      <c r="D799" t="s">
        <v>552</v>
      </c>
      <c r="E799" s="21">
        <v>1</v>
      </c>
      <c r="F799">
        <v>90.33</v>
      </c>
      <c r="G799">
        <v>114</v>
      </c>
      <c r="K799" s="21"/>
      <c r="L799" s="21"/>
      <c r="M799" s="21"/>
    </row>
    <row r="800" spans="1:13" ht="12.75">
      <c r="A800">
        <v>90</v>
      </c>
      <c r="B800">
        <v>112005</v>
      </c>
      <c r="C800" t="s">
        <v>151</v>
      </c>
      <c r="D800" t="s">
        <v>229</v>
      </c>
      <c r="E800" s="21">
        <v>2</v>
      </c>
      <c r="F800">
        <v>158.19</v>
      </c>
      <c r="G800">
        <v>228</v>
      </c>
      <c r="K800" s="21"/>
      <c r="L800" s="21"/>
      <c r="M800" s="21"/>
    </row>
    <row r="801" spans="1:13" ht="12.75">
      <c r="A801">
        <v>382</v>
      </c>
      <c r="B801">
        <v>112005</v>
      </c>
      <c r="C801" t="s">
        <v>151</v>
      </c>
      <c r="D801" t="s">
        <v>229</v>
      </c>
      <c r="E801" s="21">
        <v>2</v>
      </c>
      <c r="F801">
        <v>108.44</v>
      </c>
      <c r="G801">
        <v>411</v>
      </c>
      <c r="K801" s="21"/>
      <c r="L801" s="21"/>
      <c r="M801" s="21"/>
    </row>
    <row r="802" spans="1:13" ht="12.75">
      <c r="A802">
        <v>397</v>
      </c>
      <c r="B802">
        <v>112005</v>
      </c>
      <c r="C802" t="s">
        <v>151</v>
      </c>
      <c r="D802" t="s">
        <v>229</v>
      </c>
      <c r="E802" s="21">
        <v>1</v>
      </c>
      <c r="F802">
        <v>37.34</v>
      </c>
      <c r="G802">
        <v>320</v>
      </c>
      <c r="K802" s="21"/>
      <c r="L802" s="21"/>
      <c r="M802" s="21"/>
    </row>
    <row r="803" spans="1:13" ht="12.75">
      <c r="A803">
        <v>87</v>
      </c>
      <c r="B803">
        <v>112005</v>
      </c>
      <c r="C803" t="s">
        <v>151</v>
      </c>
      <c r="D803" t="s">
        <v>365</v>
      </c>
      <c r="E803" s="21">
        <v>3</v>
      </c>
      <c r="F803">
        <v>248.75</v>
      </c>
      <c r="G803">
        <v>539</v>
      </c>
      <c r="K803" s="21"/>
      <c r="L803" s="21"/>
      <c r="M803" s="21"/>
    </row>
    <row r="804" spans="1:13" ht="12.75">
      <c r="A804">
        <v>227</v>
      </c>
      <c r="B804">
        <v>112005</v>
      </c>
      <c r="C804" t="s">
        <v>151</v>
      </c>
      <c r="D804" t="s">
        <v>365</v>
      </c>
      <c r="E804" s="21">
        <v>2</v>
      </c>
      <c r="F804">
        <v>99.11</v>
      </c>
      <c r="G804">
        <v>228</v>
      </c>
      <c r="K804" s="21"/>
      <c r="L804" s="21"/>
      <c r="M804" s="21"/>
    </row>
    <row r="805" spans="1:13" ht="12.75">
      <c r="A805">
        <v>71</v>
      </c>
      <c r="B805">
        <v>112005</v>
      </c>
      <c r="C805" t="s">
        <v>151</v>
      </c>
      <c r="D805" t="s">
        <v>365</v>
      </c>
      <c r="E805" s="21">
        <v>1</v>
      </c>
      <c r="F805">
        <v>88.92</v>
      </c>
      <c r="G805">
        <v>320</v>
      </c>
      <c r="K805" s="21"/>
      <c r="L805" s="21"/>
      <c r="M805" s="21"/>
    </row>
    <row r="806" spans="1:13" ht="12.75">
      <c r="A806">
        <v>11</v>
      </c>
      <c r="B806">
        <v>112005</v>
      </c>
      <c r="C806" t="s">
        <v>151</v>
      </c>
      <c r="D806" t="s">
        <v>185</v>
      </c>
      <c r="E806" s="21">
        <v>4</v>
      </c>
      <c r="F806">
        <v>354.49</v>
      </c>
      <c r="G806">
        <v>735</v>
      </c>
      <c r="K806" s="21"/>
      <c r="L806" s="21"/>
      <c r="M806" s="21"/>
    </row>
    <row r="807" spans="1:13" ht="12.75">
      <c r="A807">
        <v>43</v>
      </c>
      <c r="B807">
        <v>112005</v>
      </c>
      <c r="C807" t="s">
        <v>151</v>
      </c>
      <c r="D807" t="s">
        <v>185</v>
      </c>
      <c r="E807" s="21">
        <v>2</v>
      </c>
      <c r="F807">
        <v>186.6</v>
      </c>
      <c r="G807">
        <v>228</v>
      </c>
      <c r="K807" s="21"/>
      <c r="L807" s="21"/>
      <c r="M807" s="21"/>
    </row>
    <row r="808" spans="1:13" ht="12.75">
      <c r="A808">
        <v>53</v>
      </c>
      <c r="B808">
        <v>112005</v>
      </c>
      <c r="C808" t="s">
        <v>151</v>
      </c>
      <c r="D808" t="s">
        <v>185</v>
      </c>
      <c r="E808" s="21">
        <v>1</v>
      </c>
      <c r="F808">
        <v>91.77</v>
      </c>
      <c r="G808">
        <v>320</v>
      </c>
      <c r="H808" s="21">
        <f>SUM(E806:E808)</f>
        <v>7</v>
      </c>
      <c r="I808" s="21">
        <f>SUM(F806:F808)</f>
        <v>632.86</v>
      </c>
      <c r="J808" s="21">
        <f>SUM(G806:G808)</f>
        <v>1283</v>
      </c>
      <c r="K808" s="21"/>
      <c r="L808" s="21"/>
      <c r="M808" s="21"/>
    </row>
    <row r="809" spans="1:13" ht="12.75">
      <c r="A809">
        <v>88</v>
      </c>
      <c r="B809">
        <v>112005</v>
      </c>
      <c r="C809" t="s">
        <v>151</v>
      </c>
      <c r="D809" t="s">
        <v>278</v>
      </c>
      <c r="E809" s="21">
        <v>3</v>
      </c>
      <c r="F809">
        <v>244.94</v>
      </c>
      <c r="G809">
        <v>539</v>
      </c>
      <c r="K809" s="21"/>
      <c r="L809" s="21"/>
      <c r="M809" s="21"/>
    </row>
    <row r="810" spans="1:13" ht="12.75">
      <c r="A810">
        <v>139</v>
      </c>
      <c r="B810">
        <v>112005</v>
      </c>
      <c r="C810" t="s">
        <v>151</v>
      </c>
      <c r="D810" t="s">
        <v>278</v>
      </c>
      <c r="E810" s="21">
        <v>2</v>
      </c>
      <c r="F810">
        <v>130.34</v>
      </c>
      <c r="G810">
        <v>228</v>
      </c>
      <c r="K810" s="21"/>
      <c r="L810" s="21"/>
      <c r="M810" s="21"/>
    </row>
    <row r="811" spans="1:13" ht="12.75">
      <c r="A811">
        <v>45</v>
      </c>
      <c r="B811">
        <v>112005</v>
      </c>
      <c r="C811" t="s">
        <v>151</v>
      </c>
      <c r="D811" t="s">
        <v>278</v>
      </c>
      <c r="E811" s="21">
        <v>1</v>
      </c>
      <c r="F811">
        <v>93.04</v>
      </c>
      <c r="G811">
        <v>320</v>
      </c>
      <c r="K811" s="21"/>
      <c r="L811" s="21"/>
      <c r="M811" s="21"/>
    </row>
    <row r="812" spans="1:13" ht="12.75">
      <c r="A812">
        <v>334</v>
      </c>
      <c r="B812">
        <v>112005</v>
      </c>
      <c r="C812" t="s">
        <v>151</v>
      </c>
      <c r="D812" t="s">
        <v>1803</v>
      </c>
      <c r="E812" s="21">
        <v>2</v>
      </c>
      <c r="F812">
        <v>127.94</v>
      </c>
      <c r="G812">
        <v>411</v>
      </c>
      <c r="K812" s="21"/>
      <c r="L812" s="21"/>
      <c r="M812" s="21"/>
    </row>
    <row r="813" spans="1:13" ht="12.75">
      <c r="A813">
        <v>91</v>
      </c>
      <c r="B813">
        <v>112005</v>
      </c>
      <c r="C813" t="s">
        <v>151</v>
      </c>
      <c r="D813" t="s">
        <v>230</v>
      </c>
      <c r="E813" s="21">
        <v>2</v>
      </c>
      <c r="F813">
        <v>156.85</v>
      </c>
      <c r="G813">
        <v>228</v>
      </c>
      <c r="K813" s="21"/>
      <c r="L813" s="21"/>
      <c r="M813" s="21"/>
    </row>
    <row r="814" spans="1:13" ht="12.75">
      <c r="A814">
        <v>629</v>
      </c>
      <c r="B814">
        <v>112005</v>
      </c>
      <c r="C814" t="s">
        <v>151</v>
      </c>
      <c r="D814" t="s">
        <v>230</v>
      </c>
      <c r="E814" s="21">
        <v>1</v>
      </c>
      <c r="F814">
        <v>84.94</v>
      </c>
      <c r="G814">
        <v>250</v>
      </c>
      <c r="K814" s="21"/>
      <c r="L814" s="21"/>
      <c r="M814" s="21"/>
    </row>
    <row r="815" spans="1:13" ht="12.75">
      <c r="A815">
        <v>15</v>
      </c>
      <c r="B815">
        <v>112005</v>
      </c>
      <c r="C815" t="s">
        <v>151</v>
      </c>
      <c r="D815" t="s">
        <v>210</v>
      </c>
      <c r="E815" s="21">
        <v>4</v>
      </c>
      <c r="F815">
        <v>331.57</v>
      </c>
      <c r="G815">
        <v>735</v>
      </c>
      <c r="K815" s="21"/>
      <c r="L815" s="21"/>
      <c r="M815" s="21"/>
    </row>
    <row r="816" spans="1:13" ht="12.75">
      <c r="A816">
        <v>71</v>
      </c>
      <c r="B816">
        <v>112005</v>
      </c>
      <c r="C816" t="s">
        <v>151</v>
      </c>
      <c r="D816" t="s">
        <v>210</v>
      </c>
      <c r="E816" s="21">
        <v>2</v>
      </c>
      <c r="F816">
        <v>170.29</v>
      </c>
      <c r="G816">
        <v>228</v>
      </c>
      <c r="K816" s="21"/>
      <c r="L816" s="21"/>
      <c r="M816" s="21"/>
    </row>
    <row r="817" spans="1:13" ht="12.75">
      <c r="A817">
        <v>252</v>
      </c>
      <c r="B817">
        <v>112005</v>
      </c>
      <c r="C817" t="s">
        <v>151</v>
      </c>
      <c r="D817" t="s">
        <v>210</v>
      </c>
      <c r="E817" s="21">
        <v>1</v>
      </c>
      <c r="F817">
        <v>60.28</v>
      </c>
      <c r="G817">
        <v>320</v>
      </c>
      <c r="H817" s="21">
        <f>SUM(E815:E817)</f>
        <v>7</v>
      </c>
      <c r="I817" s="21">
        <f>SUM(F815:F817)</f>
        <v>562.14</v>
      </c>
      <c r="J817" s="21">
        <f>SUM(G815:G817)</f>
        <v>1283</v>
      </c>
      <c r="K817" s="21"/>
      <c r="L817" s="21"/>
      <c r="M817" s="21"/>
    </row>
    <row r="818" spans="1:13" ht="12.75">
      <c r="A818">
        <v>285</v>
      </c>
      <c r="B818">
        <v>112005</v>
      </c>
      <c r="C818" t="s">
        <v>151</v>
      </c>
      <c r="D818" t="s">
        <v>639</v>
      </c>
      <c r="E818" s="21">
        <v>2</v>
      </c>
      <c r="F818">
        <v>162.59</v>
      </c>
      <c r="G818">
        <v>411</v>
      </c>
      <c r="K818" s="21"/>
      <c r="L818" s="21"/>
      <c r="M818" s="21"/>
    </row>
    <row r="819" spans="1:13" ht="12.75">
      <c r="A819">
        <v>21</v>
      </c>
      <c r="B819">
        <v>112005</v>
      </c>
      <c r="C819" t="s">
        <v>151</v>
      </c>
      <c r="D819" t="s">
        <v>639</v>
      </c>
      <c r="E819" s="21">
        <v>1</v>
      </c>
      <c r="F819">
        <v>96.84</v>
      </c>
      <c r="G819">
        <v>320</v>
      </c>
      <c r="K819" s="21"/>
      <c r="L819" s="21"/>
      <c r="M819" s="21"/>
    </row>
    <row r="820" spans="1:13" ht="12.75">
      <c r="A820">
        <v>339</v>
      </c>
      <c r="B820">
        <v>112005</v>
      </c>
      <c r="C820" t="s">
        <v>151</v>
      </c>
      <c r="D820" t="s">
        <v>477</v>
      </c>
      <c r="E820" s="21">
        <v>2</v>
      </c>
      <c r="F820">
        <v>44.21</v>
      </c>
      <c r="G820">
        <v>228</v>
      </c>
      <c r="K820" s="21"/>
      <c r="L820" s="21"/>
      <c r="M820" s="21"/>
    </row>
    <row r="821" spans="1:13" ht="12.75">
      <c r="A821">
        <v>969</v>
      </c>
      <c r="B821">
        <v>112005</v>
      </c>
      <c r="C821" t="s">
        <v>151</v>
      </c>
      <c r="D821" t="s">
        <v>477</v>
      </c>
      <c r="E821" s="21">
        <v>1</v>
      </c>
      <c r="F821">
        <v>25.39</v>
      </c>
      <c r="G821">
        <v>250</v>
      </c>
      <c r="K821" s="21"/>
      <c r="L821" s="21"/>
      <c r="M821" s="21"/>
    </row>
    <row r="822" spans="1:13" ht="12.75">
      <c r="A822" s="41">
        <v>531</v>
      </c>
      <c r="B822" s="41">
        <v>112005</v>
      </c>
      <c r="C822" s="41" t="s">
        <v>151</v>
      </c>
      <c r="D822" s="41" t="s">
        <v>477</v>
      </c>
      <c r="E822" s="41">
        <v>1</v>
      </c>
      <c r="F822" s="41">
        <v>16.14</v>
      </c>
      <c r="G822" s="41">
        <v>320</v>
      </c>
      <c r="H822" s="41">
        <v>531</v>
      </c>
      <c r="I822" s="41"/>
      <c r="J822" s="41"/>
      <c r="K822" s="41"/>
      <c r="L822" s="41"/>
      <c r="M822" s="41"/>
    </row>
    <row r="823" spans="1:13" ht="12.75">
      <c r="A823">
        <v>345</v>
      </c>
      <c r="B823">
        <v>112005</v>
      </c>
      <c r="C823" t="s">
        <v>151</v>
      </c>
      <c r="D823" t="s">
        <v>1810</v>
      </c>
      <c r="E823" s="21">
        <v>2</v>
      </c>
      <c r="F823">
        <v>122.73</v>
      </c>
      <c r="G823">
        <v>378</v>
      </c>
      <c r="K823" s="21"/>
      <c r="L823" s="21"/>
      <c r="M823" s="21"/>
    </row>
    <row r="824" spans="1:13" ht="12.75">
      <c r="A824">
        <v>97</v>
      </c>
      <c r="B824">
        <v>112005</v>
      </c>
      <c r="C824" t="s">
        <v>151</v>
      </c>
      <c r="D824" t="s">
        <v>1672</v>
      </c>
      <c r="E824" s="21">
        <v>3</v>
      </c>
      <c r="F824">
        <v>234.85</v>
      </c>
      <c r="G824">
        <v>607</v>
      </c>
      <c r="K824" s="21"/>
      <c r="L824" s="21"/>
      <c r="M824" s="21"/>
    </row>
    <row r="825" spans="1:13" ht="12.75">
      <c r="A825">
        <v>79</v>
      </c>
      <c r="B825">
        <v>112005</v>
      </c>
      <c r="C825" t="s">
        <v>151</v>
      </c>
      <c r="D825" t="s">
        <v>219</v>
      </c>
      <c r="E825" s="21">
        <v>2</v>
      </c>
      <c r="F825">
        <v>165.98</v>
      </c>
      <c r="G825">
        <v>228</v>
      </c>
      <c r="K825" s="21"/>
      <c r="L825" s="21"/>
      <c r="M825" s="21"/>
    </row>
    <row r="826" spans="1:13" ht="12.75">
      <c r="A826">
        <v>808</v>
      </c>
      <c r="B826">
        <v>112005</v>
      </c>
      <c r="C826" t="s">
        <v>151</v>
      </c>
      <c r="D826" t="s">
        <v>219</v>
      </c>
      <c r="E826" s="21">
        <v>1</v>
      </c>
      <c r="F826">
        <v>47.3</v>
      </c>
      <c r="G826">
        <v>196</v>
      </c>
      <c r="K826" s="21"/>
      <c r="L826" s="21"/>
      <c r="M826" s="21"/>
    </row>
    <row r="827" spans="1:13" ht="12.75">
      <c r="A827">
        <v>286</v>
      </c>
      <c r="B827">
        <v>112005</v>
      </c>
      <c r="C827" t="s">
        <v>151</v>
      </c>
      <c r="D827" t="s">
        <v>848</v>
      </c>
      <c r="E827" s="21">
        <v>1</v>
      </c>
      <c r="F827">
        <v>54.91</v>
      </c>
      <c r="G827">
        <v>320</v>
      </c>
      <c r="K827" s="21"/>
      <c r="L827" s="21"/>
      <c r="M827" s="21"/>
    </row>
    <row r="828" spans="1:13" ht="12.75">
      <c r="A828">
        <v>659</v>
      </c>
      <c r="B828">
        <v>112005</v>
      </c>
      <c r="C828" t="s">
        <v>151</v>
      </c>
      <c r="D828" t="s">
        <v>848</v>
      </c>
      <c r="E828" s="21">
        <v>1</v>
      </c>
      <c r="F828">
        <v>74.55</v>
      </c>
      <c r="G828">
        <v>128</v>
      </c>
      <c r="K828" s="21"/>
      <c r="L828" s="21"/>
      <c r="M828" s="21"/>
    </row>
    <row r="829" spans="1:13" ht="12.75">
      <c r="A829">
        <v>113</v>
      </c>
      <c r="B829">
        <v>112005</v>
      </c>
      <c r="C829" t="s">
        <v>151</v>
      </c>
      <c r="D829" t="s">
        <v>598</v>
      </c>
      <c r="E829" s="21">
        <v>1</v>
      </c>
      <c r="F829">
        <v>82.28</v>
      </c>
      <c r="G829">
        <v>320</v>
      </c>
      <c r="K829" s="21"/>
      <c r="L829" s="21"/>
      <c r="M829" s="21"/>
    </row>
    <row r="830" spans="1:13" ht="12.75">
      <c r="A830">
        <v>463</v>
      </c>
      <c r="B830">
        <v>112005</v>
      </c>
      <c r="C830" t="s">
        <v>151</v>
      </c>
      <c r="D830" t="s">
        <v>598</v>
      </c>
      <c r="E830" s="21">
        <v>1</v>
      </c>
      <c r="F830">
        <v>81.97</v>
      </c>
      <c r="G830">
        <v>114</v>
      </c>
      <c r="K830" s="21"/>
      <c r="L830" s="21"/>
      <c r="M830" s="21"/>
    </row>
    <row r="831" spans="1:13" ht="12.75">
      <c r="A831">
        <v>611</v>
      </c>
      <c r="B831">
        <v>112005</v>
      </c>
      <c r="C831" t="s">
        <v>151</v>
      </c>
      <c r="D831" t="s">
        <v>598</v>
      </c>
      <c r="E831" s="21">
        <v>1</v>
      </c>
      <c r="F831">
        <v>91.24</v>
      </c>
      <c r="G831">
        <v>250</v>
      </c>
      <c r="K831" s="21"/>
      <c r="L831" s="21"/>
      <c r="M831" s="21"/>
    </row>
    <row r="832" spans="1:13" ht="12.75">
      <c r="A832">
        <v>804</v>
      </c>
      <c r="B832">
        <v>112005</v>
      </c>
      <c r="C832" t="s">
        <v>151</v>
      </c>
      <c r="D832" t="s">
        <v>2194</v>
      </c>
      <c r="E832" s="21">
        <v>1</v>
      </c>
      <c r="F832">
        <v>47.86</v>
      </c>
      <c r="G832">
        <v>196</v>
      </c>
      <c r="K832" s="21"/>
      <c r="L832" s="21"/>
      <c r="M832" s="21"/>
    </row>
    <row r="833" spans="1:13" ht="12.75">
      <c r="A833">
        <v>192</v>
      </c>
      <c r="B833">
        <v>112005</v>
      </c>
      <c r="C833" t="s">
        <v>151</v>
      </c>
      <c r="D833" t="s">
        <v>331</v>
      </c>
      <c r="E833" s="21">
        <v>2</v>
      </c>
      <c r="F833">
        <v>111.14</v>
      </c>
      <c r="G833">
        <v>228</v>
      </c>
      <c r="K833" s="21"/>
      <c r="L833" s="21"/>
      <c r="M833" s="21"/>
    </row>
    <row r="834" spans="1:13" ht="12.75">
      <c r="A834">
        <v>121</v>
      </c>
      <c r="B834">
        <v>112005</v>
      </c>
      <c r="C834" t="s">
        <v>151</v>
      </c>
      <c r="D834" t="s">
        <v>331</v>
      </c>
      <c r="E834" s="21">
        <v>1</v>
      </c>
      <c r="F834">
        <v>81.01</v>
      </c>
      <c r="G834">
        <v>320</v>
      </c>
      <c r="K834" s="21"/>
      <c r="L834" s="21"/>
      <c r="M834" s="21"/>
    </row>
    <row r="835" spans="1:13" ht="12.75">
      <c r="A835">
        <v>942</v>
      </c>
      <c r="B835">
        <v>112005</v>
      </c>
      <c r="C835" t="s">
        <v>151</v>
      </c>
      <c r="D835" t="s">
        <v>331</v>
      </c>
      <c r="E835" s="21">
        <v>1</v>
      </c>
      <c r="F835">
        <v>28.26</v>
      </c>
      <c r="G835">
        <v>161</v>
      </c>
      <c r="K835" s="21"/>
      <c r="L835" s="21"/>
      <c r="M835" s="21"/>
    </row>
    <row r="836" spans="1:13" ht="12.75">
      <c r="A836">
        <v>264</v>
      </c>
      <c r="B836">
        <v>112005</v>
      </c>
      <c r="C836" t="s">
        <v>151</v>
      </c>
      <c r="D836" t="s">
        <v>573</v>
      </c>
      <c r="E836" s="21">
        <v>2</v>
      </c>
      <c r="F836">
        <v>185.19</v>
      </c>
      <c r="G836">
        <v>411</v>
      </c>
      <c r="K836" s="21"/>
      <c r="L836" s="21"/>
      <c r="M836" s="21"/>
    </row>
    <row r="837" spans="1:13" ht="12.75">
      <c r="A837">
        <v>33</v>
      </c>
      <c r="B837">
        <v>112005</v>
      </c>
      <c r="C837" t="s">
        <v>151</v>
      </c>
      <c r="D837" t="s">
        <v>573</v>
      </c>
      <c r="E837" s="21">
        <v>1</v>
      </c>
      <c r="F837">
        <v>94.94</v>
      </c>
      <c r="G837">
        <v>320</v>
      </c>
      <c r="K837" s="21"/>
      <c r="L837" s="21"/>
      <c r="M837" s="21"/>
    </row>
    <row r="838" spans="1:13" ht="12.75">
      <c r="A838">
        <v>434</v>
      </c>
      <c r="B838">
        <v>112005</v>
      </c>
      <c r="C838" t="s">
        <v>151</v>
      </c>
      <c r="D838" t="s">
        <v>573</v>
      </c>
      <c r="E838" s="21">
        <v>1</v>
      </c>
      <c r="F838">
        <v>86.25</v>
      </c>
      <c r="G838">
        <v>114</v>
      </c>
      <c r="K838" s="21"/>
      <c r="L838" s="21"/>
      <c r="M838" s="21"/>
    </row>
    <row r="839" spans="1:13" ht="12.75">
      <c r="A839">
        <v>8</v>
      </c>
      <c r="B839">
        <v>112005</v>
      </c>
      <c r="C839" t="s">
        <v>151</v>
      </c>
      <c r="D839" t="s">
        <v>280</v>
      </c>
      <c r="E839" s="21">
        <v>4</v>
      </c>
      <c r="F839">
        <v>360.97</v>
      </c>
      <c r="G839">
        <v>735</v>
      </c>
      <c r="K839" s="21"/>
      <c r="L839" s="21"/>
      <c r="M839" s="21"/>
    </row>
    <row r="840" spans="1:13" ht="12.75">
      <c r="A840">
        <v>141</v>
      </c>
      <c r="B840">
        <v>112005</v>
      </c>
      <c r="C840" t="s">
        <v>151</v>
      </c>
      <c r="D840" t="s">
        <v>280</v>
      </c>
      <c r="E840" s="21">
        <v>2</v>
      </c>
      <c r="F840">
        <v>130.28</v>
      </c>
      <c r="G840">
        <v>228</v>
      </c>
      <c r="K840" s="21"/>
      <c r="L840" s="21"/>
      <c r="M840" s="21"/>
    </row>
    <row r="841" spans="1:13" ht="12.75">
      <c r="A841">
        <v>141</v>
      </c>
      <c r="B841">
        <v>112005</v>
      </c>
      <c r="C841" t="s">
        <v>151</v>
      </c>
      <c r="D841" t="s">
        <v>280</v>
      </c>
      <c r="E841" s="21">
        <v>1</v>
      </c>
      <c r="F841">
        <v>77.85</v>
      </c>
      <c r="G841">
        <v>320</v>
      </c>
      <c r="H841" s="21">
        <f>SUM(E839:E841)</f>
        <v>7</v>
      </c>
      <c r="I841" s="21">
        <f>SUM(F839:F841)</f>
        <v>569.1</v>
      </c>
      <c r="J841" s="21">
        <f>SUM(G839:G841)</f>
        <v>1283</v>
      </c>
      <c r="K841" s="21"/>
      <c r="L841" s="21"/>
      <c r="M841" s="21"/>
    </row>
    <row r="842" spans="1:13" ht="12.75">
      <c r="A842">
        <v>308</v>
      </c>
      <c r="B842">
        <v>112005</v>
      </c>
      <c r="C842" t="s">
        <v>151</v>
      </c>
      <c r="D842" t="s">
        <v>523</v>
      </c>
      <c r="E842" s="21">
        <v>2</v>
      </c>
      <c r="F842">
        <v>144.18</v>
      </c>
      <c r="G842">
        <v>446</v>
      </c>
      <c r="K842" s="21"/>
      <c r="L842" s="21"/>
      <c r="M842" s="21"/>
    </row>
    <row r="843" spans="1:13" ht="12.75">
      <c r="A843">
        <v>383</v>
      </c>
      <c r="B843">
        <v>112005</v>
      </c>
      <c r="C843" t="s">
        <v>151</v>
      </c>
      <c r="D843" t="s">
        <v>523</v>
      </c>
      <c r="E843" s="21">
        <v>1</v>
      </c>
      <c r="F843">
        <v>96.84</v>
      </c>
      <c r="G843">
        <v>114</v>
      </c>
      <c r="K843" s="21"/>
      <c r="L843" s="21"/>
      <c r="M843" s="21"/>
    </row>
    <row r="844" spans="1:13" ht="12.75">
      <c r="A844" s="41">
        <v>583</v>
      </c>
      <c r="B844" s="41">
        <v>112005</v>
      </c>
      <c r="C844" s="41" t="s">
        <v>151</v>
      </c>
      <c r="D844" s="41" t="s">
        <v>523</v>
      </c>
      <c r="E844" s="41">
        <v>1</v>
      </c>
      <c r="F844" s="41">
        <v>7.91</v>
      </c>
      <c r="G844" s="41">
        <v>320</v>
      </c>
      <c r="H844" s="41">
        <v>583</v>
      </c>
      <c r="I844" s="41"/>
      <c r="J844" s="41"/>
      <c r="K844" s="41"/>
      <c r="L844" s="41"/>
      <c r="M844" s="41"/>
    </row>
    <row r="845" spans="1:13" ht="12.75">
      <c r="A845">
        <v>16</v>
      </c>
      <c r="B845">
        <v>112005</v>
      </c>
      <c r="C845" t="s">
        <v>151</v>
      </c>
      <c r="D845" t="s">
        <v>255</v>
      </c>
      <c r="E845" s="21">
        <v>4</v>
      </c>
      <c r="F845">
        <v>330.51</v>
      </c>
      <c r="G845">
        <v>735</v>
      </c>
      <c r="K845" s="21"/>
      <c r="L845" s="21"/>
      <c r="M845" s="21"/>
    </row>
    <row r="846" spans="1:13" ht="12.75">
      <c r="A846">
        <v>116</v>
      </c>
      <c r="B846">
        <v>112005</v>
      </c>
      <c r="C846" t="s">
        <v>151</v>
      </c>
      <c r="D846" t="s">
        <v>255</v>
      </c>
      <c r="E846" s="21">
        <v>2</v>
      </c>
      <c r="F846">
        <v>138.69</v>
      </c>
      <c r="G846">
        <v>228</v>
      </c>
      <c r="K846" s="21"/>
      <c r="L846" s="21"/>
      <c r="M846" s="21"/>
    </row>
    <row r="847" spans="1:13" ht="12.75">
      <c r="A847">
        <v>47</v>
      </c>
      <c r="B847">
        <v>112005</v>
      </c>
      <c r="C847" t="s">
        <v>151</v>
      </c>
      <c r="D847" t="s">
        <v>255</v>
      </c>
      <c r="E847" s="21">
        <v>1</v>
      </c>
      <c r="F847">
        <v>92.72</v>
      </c>
      <c r="G847">
        <v>320</v>
      </c>
      <c r="H847" s="21">
        <f>SUM(E845:E847)</f>
        <v>7</v>
      </c>
      <c r="I847" s="21">
        <f>SUM(F845:F847)</f>
        <v>561.92</v>
      </c>
      <c r="J847" s="21">
        <f>SUM(G845:G847)</f>
        <v>1283</v>
      </c>
      <c r="K847" s="21"/>
      <c r="L847" s="21"/>
      <c r="M847" s="21"/>
    </row>
    <row r="848" spans="1:13" ht="12.75">
      <c r="A848">
        <v>43</v>
      </c>
      <c r="B848">
        <v>112005</v>
      </c>
      <c r="C848" t="s">
        <v>151</v>
      </c>
      <c r="D848" t="s">
        <v>266</v>
      </c>
      <c r="E848" s="21">
        <v>4</v>
      </c>
      <c r="F848">
        <v>262.72</v>
      </c>
      <c r="G848">
        <v>735</v>
      </c>
      <c r="K848" s="21"/>
      <c r="L848" s="21"/>
      <c r="M848" s="21"/>
    </row>
    <row r="849" spans="1:13" ht="12.75">
      <c r="A849">
        <v>127</v>
      </c>
      <c r="B849">
        <v>112005</v>
      </c>
      <c r="C849" t="s">
        <v>151</v>
      </c>
      <c r="D849" t="s">
        <v>266</v>
      </c>
      <c r="E849" s="21">
        <v>2</v>
      </c>
      <c r="F849">
        <v>135.15</v>
      </c>
      <c r="G849">
        <v>228</v>
      </c>
      <c r="K849" s="21"/>
      <c r="L849" s="21"/>
      <c r="M849" s="21"/>
    </row>
    <row r="850" spans="1:13" ht="12.75">
      <c r="A850">
        <v>28</v>
      </c>
      <c r="B850">
        <v>112005</v>
      </c>
      <c r="C850" t="s">
        <v>151</v>
      </c>
      <c r="D850" t="s">
        <v>266</v>
      </c>
      <c r="E850" s="21">
        <v>1</v>
      </c>
      <c r="F850">
        <v>95.73</v>
      </c>
      <c r="G850">
        <v>320</v>
      </c>
      <c r="H850" s="21">
        <f>SUM(E848:E850)</f>
        <v>7</v>
      </c>
      <c r="I850" s="21">
        <f>SUM(F848:F850)</f>
        <v>493.6</v>
      </c>
      <c r="J850" s="21">
        <f>SUM(G848:G850)</f>
        <v>1283</v>
      </c>
      <c r="K850" s="21"/>
      <c r="L850" s="21"/>
      <c r="M850" s="21"/>
    </row>
    <row r="851" spans="1:13" ht="12.75">
      <c r="A851">
        <v>17</v>
      </c>
      <c r="B851">
        <v>112005</v>
      </c>
      <c r="C851" t="s">
        <v>151</v>
      </c>
      <c r="D851" t="s">
        <v>275</v>
      </c>
      <c r="E851" s="21">
        <v>4</v>
      </c>
      <c r="F851">
        <v>328.97</v>
      </c>
      <c r="G851">
        <v>735</v>
      </c>
      <c r="K851" s="21"/>
      <c r="L851" s="21"/>
      <c r="M851" s="21"/>
    </row>
    <row r="852" spans="1:13" ht="12.75">
      <c r="A852">
        <v>136</v>
      </c>
      <c r="B852">
        <v>112005</v>
      </c>
      <c r="C852" t="s">
        <v>151</v>
      </c>
      <c r="D852" t="s">
        <v>275</v>
      </c>
      <c r="E852" s="21">
        <v>2</v>
      </c>
      <c r="F852">
        <v>131.04</v>
      </c>
      <c r="G852">
        <v>228</v>
      </c>
      <c r="K852" s="21"/>
      <c r="L852" s="21"/>
      <c r="M852" s="21"/>
    </row>
    <row r="853" spans="1:13" ht="12.75">
      <c r="A853">
        <v>76</v>
      </c>
      <c r="B853">
        <v>112005</v>
      </c>
      <c r="C853" t="s">
        <v>151</v>
      </c>
      <c r="D853" t="s">
        <v>275</v>
      </c>
      <c r="E853" s="21">
        <v>1</v>
      </c>
      <c r="F853">
        <v>88.13</v>
      </c>
      <c r="G853">
        <v>320</v>
      </c>
      <c r="H853" s="21">
        <f>SUM(E851:E853)</f>
        <v>7</v>
      </c>
      <c r="I853" s="21">
        <f>SUM(F851:F853)</f>
        <v>548.14</v>
      </c>
      <c r="J853" s="21">
        <f>SUM(G851:G853)</f>
        <v>1283</v>
      </c>
      <c r="K853" s="21"/>
      <c r="L853" s="21"/>
      <c r="M853" s="21"/>
    </row>
    <row r="854" spans="1:13" ht="12.75">
      <c r="A854">
        <v>28</v>
      </c>
      <c r="B854">
        <v>112005</v>
      </c>
      <c r="C854" t="s">
        <v>151</v>
      </c>
      <c r="D854" t="s">
        <v>152</v>
      </c>
      <c r="E854" s="21">
        <v>4</v>
      </c>
      <c r="F854">
        <v>299.8</v>
      </c>
      <c r="G854">
        <v>735</v>
      </c>
      <c r="K854" s="21"/>
      <c r="L854" s="21"/>
      <c r="M854" s="21"/>
    </row>
    <row r="855" spans="1:13" ht="12.75">
      <c r="A855">
        <v>9</v>
      </c>
      <c r="B855">
        <v>112005</v>
      </c>
      <c r="C855" t="s">
        <v>151</v>
      </c>
      <c r="D855" t="s">
        <v>152</v>
      </c>
      <c r="E855" s="21">
        <v>3</v>
      </c>
      <c r="F855">
        <v>183.53</v>
      </c>
      <c r="G855">
        <v>342</v>
      </c>
      <c r="K855" s="21"/>
      <c r="L855" s="21"/>
      <c r="M855" s="21"/>
    </row>
    <row r="856" spans="1:13" ht="12.75">
      <c r="A856">
        <v>41</v>
      </c>
      <c r="B856">
        <v>112005</v>
      </c>
      <c r="C856" t="s">
        <v>151</v>
      </c>
      <c r="D856" t="s">
        <v>152</v>
      </c>
      <c r="E856" s="21">
        <v>1</v>
      </c>
      <c r="F856">
        <v>93.67</v>
      </c>
      <c r="G856">
        <v>320</v>
      </c>
      <c r="H856" s="21">
        <f>SUM(E854:E856)</f>
        <v>8</v>
      </c>
      <c r="I856" s="21">
        <f>SUM(F854:F856)</f>
        <v>577</v>
      </c>
      <c r="J856" s="21">
        <f>SUM(G854:G856)</f>
        <v>1397</v>
      </c>
      <c r="K856" s="21"/>
      <c r="L856" s="21"/>
      <c r="M856" s="21"/>
    </row>
    <row r="857" spans="1:13" ht="12.75">
      <c r="A857">
        <v>42</v>
      </c>
      <c r="B857">
        <v>112005</v>
      </c>
      <c r="C857" t="s">
        <v>151</v>
      </c>
      <c r="D857" t="s">
        <v>328</v>
      </c>
      <c r="E857" s="21">
        <v>4</v>
      </c>
      <c r="F857">
        <v>264.13</v>
      </c>
      <c r="G857">
        <v>735</v>
      </c>
      <c r="K857" s="21"/>
      <c r="L857" s="21"/>
      <c r="M857" s="21"/>
    </row>
    <row r="858" spans="1:13" ht="12.75">
      <c r="A858">
        <v>188</v>
      </c>
      <c r="B858">
        <v>112005</v>
      </c>
      <c r="C858" t="s">
        <v>151</v>
      </c>
      <c r="D858" t="s">
        <v>328</v>
      </c>
      <c r="E858" s="21">
        <v>2</v>
      </c>
      <c r="F858">
        <v>113.56</v>
      </c>
      <c r="G858">
        <v>228</v>
      </c>
      <c r="K858" s="21"/>
      <c r="L858" s="21"/>
      <c r="M858" s="21"/>
    </row>
    <row r="859" spans="1:13" ht="12.75">
      <c r="A859">
        <v>301</v>
      </c>
      <c r="B859">
        <v>112005</v>
      </c>
      <c r="C859" t="s">
        <v>151</v>
      </c>
      <c r="D859" t="s">
        <v>328</v>
      </c>
      <c r="E859" s="21">
        <v>1</v>
      </c>
      <c r="F859">
        <v>52.53</v>
      </c>
      <c r="G859">
        <v>320</v>
      </c>
      <c r="H859" s="21">
        <f>SUM(E857:E859)</f>
        <v>7</v>
      </c>
      <c r="I859" s="21">
        <f>SUM(F857:F859)</f>
        <v>430.22</v>
      </c>
      <c r="J859" s="21">
        <f>SUM(G857:G859)</f>
        <v>1283</v>
      </c>
      <c r="K859" s="21"/>
      <c r="L859" s="21"/>
      <c r="M859" s="21"/>
    </row>
    <row r="860" spans="1:13" ht="12.75">
      <c r="A860">
        <v>77</v>
      </c>
      <c r="B860">
        <v>112005</v>
      </c>
      <c r="C860" t="s">
        <v>151</v>
      </c>
      <c r="D860" t="s">
        <v>513</v>
      </c>
      <c r="E860" s="21">
        <v>3</v>
      </c>
      <c r="F860">
        <v>280.3</v>
      </c>
      <c r="G860">
        <v>539</v>
      </c>
      <c r="K860" s="21"/>
      <c r="L860" s="21"/>
      <c r="M860" s="21"/>
    </row>
    <row r="861" spans="1:13" ht="12.75">
      <c r="A861">
        <v>17</v>
      </c>
      <c r="B861">
        <v>112005</v>
      </c>
      <c r="C861" t="s">
        <v>151</v>
      </c>
      <c r="D861" t="s">
        <v>513</v>
      </c>
      <c r="E861" s="21">
        <v>1</v>
      </c>
      <c r="F861">
        <v>97.47</v>
      </c>
      <c r="G861">
        <v>320</v>
      </c>
      <c r="K861" s="21"/>
      <c r="L861" s="21"/>
      <c r="M861" s="21"/>
    </row>
    <row r="862" spans="1:13" ht="12.75">
      <c r="A862">
        <v>374</v>
      </c>
      <c r="B862">
        <v>112005</v>
      </c>
      <c r="C862" t="s">
        <v>151</v>
      </c>
      <c r="D862" t="s">
        <v>513</v>
      </c>
      <c r="E862" s="21">
        <v>1</v>
      </c>
      <c r="F862">
        <v>98.7</v>
      </c>
      <c r="G862">
        <v>114</v>
      </c>
      <c r="K862" s="21"/>
      <c r="L862" s="21"/>
      <c r="M862" s="21"/>
    </row>
    <row r="863" spans="1:13" ht="12.75">
      <c r="A863">
        <v>212</v>
      </c>
      <c r="B863">
        <v>112005</v>
      </c>
      <c r="C863" t="s">
        <v>151</v>
      </c>
      <c r="D863" t="s">
        <v>1736</v>
      </c>
      <c r="E863" s="21">
        <v>3</v>
      </c>
      <c r="F863">
        <v>128.27</v>
      </c>
      <c r="G863">
        <v>539</v>
      </c>
      <c r="K863" s="21"/>
      <c r="L863" s="21"/>
      <c r="M863" s="21"/>
    </row>
    <row r="864" spans="1:13" ht="12.75">
      <c r="A864">
        <v>26</v>
      </c>
      <c r="B864">
        <v>112005</v>
      </c>
      <c r="C864" t="s">
        <v>151</v>
      </c>
      <c r="D864" t="s">
        <v>290</v>
      </c>
      <c r="E864" s="21">
        <v>4</v>
      </c>
      <c r="F864">
        <v>303.57</v>
      </c>
      <c r="G864">
        <v>735</v>
      </c>
      <c r="K864" s="21"/>
      <c r="L864" s="21"/>
      <c r="M864" s="21"/>
    </row>
    <row r="865" spans="1:13" ht="12.75">
      <c r="A865">
        <v>150</v>
      </c>
      <c r="B865">
        <v>112005</v>
      </c>
      <c r="C865" t="s">
        <v>151</v>
      </c>
      <c r="D865" t="s">
        <v>290</v>
      </c>
      <c r="E865" s="21">
        <v>2</v>
      </c>
      <c r="F865">
        <v>126.97</v>
      </c>
      <c r="G865">
        <v>228</v>
      </c>
      <c r="K865" s="21"/>
      <c r="L865" s="21"/>
      <c r="M865" s="21"/>
    </row>
    <row r="866" spans="1:13" ht="12.75">
      <c r="A866">
        <v>27</v>
      </c>
      <c r="B866">
        <v>112005</v>
      </c>
      <c r="C866" t="s">
        <v>151</v>
      </c>
      <c r="D866" t="s">
        <v>290</v>
      </c>
      <c r="E866" s="21">
        <v>1</v>
      </c>
      <c r="F866">
        <v>95.89</v>
      </c>
      <c r="G866">
        <v>320</v>
      </c>
      <c r="H866" s="21">
        <f>SUM(E864:E866)</f>
        <v>7</v>
      </c>
      <c r="I866" s="21">
        <f>SUM(F864:F866)</f>
        <v>526.43</v>
      </c>
      <c r="J866" s="21">
        <f>SUM(G864:G866)</f>
        <v>1283</v>
      </c>
      <c r="K866" s="21"/>
      <c r="L866" s="21"/>
      <c r="M866" s="21"/>
    </row>
    <row r="867" spans="1:13" ht="12.75">
      <c r="A867">
        <v>333</v>
      </c>
      <c r="B867">
        <v>112005</v>
      </c>
      <c r="C867" t="s">
        <v>151</v>
      </c>
      <c r="D867" t="s">
        <v>1802</v>
      </c>
      <c r="E867" s="21">
        <v>2</v>
      </c>
      <c r="F867">
        <v>129.53</v>
      </c>
      <c r="G867">
        <v>324</v>
      </c>
      <c r="K867" s="21"/>
      <c r="L867" s="21"/>
      <c r="M867" s="21"/>
    </row>
    <row r="868" spans="1:13" ht="12.75">
      <c r="A868">
        <v>282</v>
      </c>
      <c r="B868">
        <v>112005</v>
      </c>
      <c r="C868" t="s">
        <v>151</v>
      </c>
      <c r="D868" t="s">
        <v>536</v>
      </c>
      <c r="E868" s="21">
        <v>2</v>
      </c>
      <c r="F868">
        <v>166.65</v>
      </c>
      <c r="G868">
        <v>357</v>
      </c>
      <c r="K868" s="21"/>
      <c r="L868" s="21"/>
      <c r="M868" s="21"/>
    </row>
    <row r="869" spans="1:13" ht="12.75">
      <c r="A869">
        <v>300</v>
      </c>
      <c r="B869">
        <v>112005</v>
      </c>
      <c r="C869" t="s">
        <v>151</v>
      </c>
      <c r="D869" t="s">
        <v>536</v>
      </c>
      <c r="E869" s="21">
        <v>1</v>
      </c>
      <c r="F869">
        <v>52.69</v>
      </c>
      <c r="G869">
        <v>320</v>
      </c>
      <c r="K869" s="21"/>
      <c r="L869" s="21"/>
      <c r="M869" s="21"/>
    </row>
    <row r="870" spans="1:13" ht="12.75">
      <c r="A870">
        <v>396</v>
      </c>
      <c r="B870">
        <v>112005</v>
      </c>
      <c r="C870" t="s">
        <v>151</v>
      </c>
      <c r="D870" t="s">
        <v>536</v>
      </c>
      <c r="E870" s="21">
        <v>1</v>
      </c>
      <c r="F870">
        <v>93.49</v>
      </c>
      <c r="G870">
        <v>114</v>
      </c>
      <c r="K870" s="21"/>
      <c r="L870" s="21"/>
      <c r="M870" s="21"/>
    </row>
    <row r="871" spans="1:13" ht="12.75">
      <c r="A871">
        <v>41</v>
      </c>
      <c r="B871">
        <v>112005</v>
      </c>
      <c r="C871" t="s">
        <v>151</v>
      </c>
      <c r="D871" t="s">
        <v>222</v>
      </c>
      <c r="E871" s="21">
        <v>4</v>
      </c>
      <c r="F871">
        <v>267.09</v>
      </c>
      <c r="G871">
        <v>735</v>
      </c>
      <c r="K871" s="21"/>
      <c r="L871" s="21"/>
      <c r="M871" s="21"/>
    </row>
    <row r="872" spans="1:13" ht="12.75">
      <c r="A872">
        <v>83</v>
      </c>
      <c r="B872">
        <v>112005</v>
      </c>
      <c r="C872" t="s">
        <v>151</v>
      </c>
      <c r="D872" t="s">
        <v>222</v>
      </c>
      <c r="E872" s="21">
        <v>2</v>
      </c>
      <c r="F872">
        <v>164.16</v>
      </c>
      <c r="G872">
        <v>228</v>
      </c>
      <c r="K872" s="21"/>
      <c r="L872" s="21"/>
      <c r="M872" s="21"/>
    </row>
    <row r="873" spans="1:13" ht="12.75">
      <c r="A873">
        <v>22</v>
      </c>
      <c r="B873">
        <v>112005</v>
      </c>
      <c r="C873" t="s">
        <v>151</v>
      </c>
      <c r="D873" t="s">
        <v>222</v>
      </c>
      <c r="E873" s="21">
        <v>1</v>
      </c>
      <c r="F873">
        <v>96.68</v>
      </c>
      <c r="G873">
        <v>320</v>
      </c>
      <c r="H873" s="21">
        <f>SUM(E871:E873)</f>
        <v>7</v>
      </c>
      <c r="I873" s="21">
        <f>SUM(F871:F873)</f>
        <v>527.9300000000001</v>
      </c>
      <c r="J873" s="21">
        <f>SUM(G871:G873)</f>
        <v>1283</v>
      </c>
      <c r="K873" s="21"/>
      <c r="L873" s="21"/>
      <c r="M873" s="21"/>
    </row>
    <row r="874" spans="1:13" ht="12.75">
      <c r="A874">
        <v>486</v>
      </c>
      <c r="B874">
        <v>112005</v>
      </c>
      <c r="C874" t="s">
        <v>151</v>
      </c>
      <c r="D874" t="s">
        <v>1918</v>
      </c>
      <c r="E874" s="21">
        <v>2</v>
      </c>
      <c r="F874">
        <v>67.59</v>
      </c>
      <c r="G874">
        <v>411</v>
      </c>
      <c r="K874" s="21"/>
      <c r="L874" s="21"/>
      <c r="M874" s="21"/>
    </row>
    <row r="875" spans="1:13" ht="12.75">
      <c r="A875">
        <v>9</v>
      </c>
      <c r="B875">
        <v>112005</v>
      </c>
      <c r="C875" t="s">
        <v>151</v>
      </c>
      <c r="D875" t="s">
        <v>434</v>
      </c>
      <c r="E875" s="21">
        <v>4</v>
      </c>
      <c r="F875">
        <v>358.72</v>
      </c>
      <c r="G875">
        <v>735</v>
      </c>
      <c r="K875" s="21"/>
      <c r="L875" s="21"/>
      <c r="M875" s="21"/>
    </row>
    <row r="876" spans="1:13" ht="12.75">
      <c r="A876">
        <v>296</v>
      </c>
      <c r="B876">
        <v>112005</v>
      </c>
      <c r="C876" t="s">
        <v>151</v>
      </c>
      <c r="D876" t="s">
        <v>434</v>
      </c>
      <c r="E876" s="21">
        <v>2</v>
      </c>
      <c r="F876">
        <v>69.67</v>
      </c>
      <c r="G876">
        <v>228</v>
      </c>
      <c r="K876" s="21"/>
      <c r="L876" s="21"/>
      <c r="M876" s="21"/>
    </row>
    <row r="877" spans="1:13" ht="12.75">
      <c r="A877" s="41">
        <v>580</v>
      </c>
      <c r="B877" s="41">
        <v>112005</v>
      </c>
      <c r="C877" s="41" t="s">
        <v>151</v>
      </c>
      <c r="D877" s="41" t="s">
        <v>434</v>
      </c>
      <c r="E877" s="41">
        <v>1</v>
      </c>
      <c r="F877" s="41">
        <v>8.39</v>
      </c>
      <c r="G877" s="41">
        <v>320</v>
      </c>
      <c r="H877" s="21">
        <f>SUM(E875:E877)</f>
        <v>7</v>
      </c>
      <c r="I877" s="21">
        <f>SUM(F875:F877)</f>
        <v>436.78000000000003</v>
      </c>
      <c r="J877" s="21">
        <f>SUM(G875:G877)</f>
        <v>1283</v>
      </c>
      <c r="K877" s="41"/>
      <c r="L877" s="41"/>
      <c r="M877" s="41"/>
    </row>
    <row r="878" spans="1:13" ht="12.75">
      <c r="A878">
        <v>366</v>
      </c>
      <c r="B878">
        <v>112005</v>
      </c>
      <c r="C878" t="s">
        <v>151</v>
      </c>
      <c r="D878" t="s">
        <v>1827</v>
      </c>
      <c r="E878" s="21">
        <v>2</v>
      </c>
      <c r="F878">
        <v>116.05</v>
      </c>
      <c r="G878">
        <v>378</v>
      </c>
      <c r="K878" s="21"/>
      <c r="L878" s="21"/>
      <c r="M878" s="21"/>
    </row>
    <row r="879" spans="1:13" ht="12.75">
      <c r="A879">
        <v>78</v>
      </c>
      <c r="B879">
        <v>112005</v>
      </c>
      <c r="C879" t="s">
        <v>151</v>
      </c>
      <c r="D879" t="s">
        <v>262</v>
      </c>
      <c r="E879" s="21">
        <v>3</v>
      </c>
      <c r="F879">
        <v>279.95</v>
      </c>
      <c r="G879">
        <v>607</v>
      </c>
      <c r="K879" s="21"/>
      <c r="L879" s="21"/>
      <c r="M879" s="21"/>
    </row>
    <row r="880" spans="1:13" ht="12.75">
      <c r="A880">
        <v>123</v>
      </c>
      <c r="B880">
        <v>112005</v>
      </c>
      <c r="C880" t="s">
        <v>151</v>
      </c>
      <c r="D880" t="s">
        <v>262</v>
      </c>
      <c r="E880" s="21">
        <v>2</v>
      </c>
      <c r="F880">
        <v>136.28</v>
      </c>
      <c r="G880">
        <v>228</v>
      </c>
      <c r="K880" s="21"/>
      <c r="L880" s="21"/>
      <c r="M880" s="21"/>
    </row>
    <row r="881" spans="1:13" ht="12.75">
      <c r="A881">
        <v>2</v>
      </c>
      <c r="B881">
        <v>112005</v>
      </c>
      <c r="C881" t="s">
        <v>151</v>
      </c>
      <c r="D881" t="s">
        <v>262</v>
      </c>
      <c r="E881" s="21">
        <v>1</v>
      </c>
      <c r="F881">
        <v>100</v>
      </c>
      <c r="G881">
        <v>320</v>
      </c>
      <c r="K881" s="21"/>
      <c r="L881" s="21"/>
      <c r="M881" s="21"/>
    </row>
    <row r="882" spans="1:13" ht="12.75">
      <c r="A882">
        <v>34</v>
      </c>
      <c r="B882">
        <v>112005</v>
      </c>
      <c r="C882" t="s">
        <v>151</v>
      </c>
      <c r="D882" t="s">
        <v>527</v>
      </c>
      <c r="E882" s="21">
        <v>4</v>
      </c>
      <c r="F882">
        <v>285.57</v>
      </c>
      <c r="G882">
        <v>735</v>
      </c>
      <c r="K882" s="21"/>
      <c r="L882" s="21"/>
      <c r="M882" s="21"/>
    </row>
    <row r="883" spans="1:13" ht="12.75">
      <c r="A883">
        <v>8</v>
      </c>
      <c r="B883">
        <v>112005</v>
      </c>
      <c r="C883" t="s">
        <v>151</v>
      </c>
      <c r="D883" t="s">
        <v>527</v>
      </c>
      <c r="E883" s="21">
        <v>1</v>
      </c>
      <c r="F883">
        <v>98.89</v>
      </c>
      <c r="G883">
        <v>320</v>
      </c>
      <c r="K883" s="21"/>
      <c r="L883" s="21"/>
      <c r="M883" s="21"/>
    </row>
    <row r="884" spans="1:13" ht="12.75">
      <c r="A884">
        <v>387</v>
      </c>
      <c r="B884">
        <v>112005</v>
      </c>
      <c r="C884" t="s">
        <v>151</v>
      </c>
      <c r="D884" t="s">
        <v>527</v>
      </c>
      <c r="E884" s="21">
        <v>1</v>
      </c>
      <c r="F884">
        <v>94.8</v>
      </c>
      <c r="G884">
        <v>114</v>
      </c>
      <c r="K884" s="21"/>
      <c r="L884" s="21"/>
      <c r="M884" s="21"/>
    </row>
    <row r="885" spans="1:13" ht="12.75">
      <c r="A885">
        <v>206</v>
      </c>
      <c r="B885">
        <v>112005</v>
      </c>
      <c r="C885" t="s">
        <v>151</v>
      </c>
      <c r="D885" t="s">
        <v>345</v>
      </c>
      <c r="E885" s="21">
        <v>2</v>
      </c>
      <c r="F885">
        <v>107.86</v>
      </c>
      <c r="G885">
        <v>228</v>
      </c>
      <c r="K885" s="21"/>
      <c r="L885" s="21"/>
      <c r="M885" s="21"/>
    </row>
    <row r="886" spans="1:13" ht="12.75">
      <c r="A886">
        <v>359</v>
      </c>
      <c r="B886">
        <v>112005</v>
      </c>
      <c r="C886" t="s">
        <v>151</v>
      </c>
      <c r="D886" t="s">
        <v>345</v>
      </c>
      <c r="E886" s="21">
        <v>2</v>
      </c>
      <c r="F886">
        <v>117.55</v>
      </c>
      <c r="G886">
        <v>378</v>
      </c>
      <c r="K886" s="21"/>
      <c r="L886" s="21"/>
      <c r="M886" s="21"/>
    </row>
    <row r="887" spans="1:13" ht="12.75">
      <c r="A887">
        <v>140</v>
      </c>
      <c r="B887">
        <v>112005</v>
      </c>
      <c r="C887" t="s">
        <v>151</v>
      </c>
      <c r="D887" t="s">
        <v>345</v>
      </c>
      <c r="E887" s="21">
        <v>1</v>
      </c>
      <c r="F887">
        <v>78.01</v>
      </c>
      <c r="G887">
        <v>320</v>
      </c>
      <c r="K887" s="21"/>
      <c r="L887" s="21"/>
      <c r="M887" s="21"/>
    </row>
    <row r="888" spans="1:13" ht="12.75">
      <c r="A888">
        <v>60</v>
      </c>
      <c r="B888">
        <v>112005</v>
      </c>
      <c r="C888" t="s">
        <v>151</v>
      </c>
      <c r="D888" t="s">
        <v>287</v>
      </c>
      <c r="E888" s="21">
        <v>4</v>
      </c>
      <c r="F888">
        <v>214.84</v>
      </c>
      <c r="G888">
        <v>735</v>
      </c>
      <c r="K888" s="21"/>
      <c r="L888" s="21"/>
      <c r="M888" s="21"/>
    </row>
    <row r="889" spans="1:13" ht="12.75">
      <c r="A889">
        <v>147</v>
      </c>
      <c r="B889">
        <v>112005</v>
      </c>
      <c r="C889" t="s">
        <v>151</v>
      </c>
      <c r="D889" t="s">
        <v>287</v>
      </c>
      <c r="E889" s="21">
        <v>2</v>
      </c>
      <c r="F889">
        <v>128.12</v>
      </c>
      <c r="G889">
        <v>228</v>
      </c>
      <c r="K889" s="21"/>
      <c r="L889" s="21"/>
      <c r="M889" s="21"/>
    </row>
    <row r="890" spans="1:13" ht="12.75">
      <c r="A890">
        <v>35</v>
      </c>
      <c r="B890">
        <v>112005</v>
      </c>
      <c r="C890" t="s">
        <v>151</v>
      </c>
      <c r="D890" t="s">
        <v>287</v>
      </c>
      <c r="E890" s="21">
        <v>1</v>
      </c>
      <c r="F890">
        <v>94.62</v>
      </c>
      <c r="G890">
        <v>320</v>
      </c>
      <c r="H890" s="21">
        <f>SUM(E888:E890)</f>
        <v>7</v>
      </c>
      <c r="I890" s="21">
        <f>SUM(F888:F890)</f>
        <v>437.58000000000004</v>
      </c>
      <c r="J890" s="21">
        <f>SUM(G888:G890)</f>
        <v>1283</v>
      </c>
      <c r="K890" s="21"/>
      <c r="L890" s="21"/>
      <c r="M890" s="21"/>
    </row>
    <row r="891" spans="1:13" ht="12.75">
      <c r="A891">
        <v>280</v>
      </c>
      <c r="B891">
        <v>112005</v>
      </c>
      <c r="C891" t="s">
        <v>151</v>
      </c>
      <c r="D891" t="s">
        <v>579</v>
      </c>
      <c r="E891" s="21">
        <v>1</v>
      </c>
      <c r="F891">
        <v>55.85</v>
      </c>
      <c r="G891">
        <v>320</v>
      </c>
      <c r="K891" s="21"/>
      <c r="L891" s="21"/>
      <c r="M891" s="21"/>
    </row>
    <row r="892" spans="1:13" ht="12.75">
      <c r="A892">
        <v>441</v>
      </c>
      <c r="B892">
        <v>112005</v>
      </c>
      <c r="C892" t="s">
        <v>151</v>
      </c>
      <c r="D892" t="s">
        <v>579</v>
      </c>
      <c r="E892" s="21">
        <v>1</v>
      </c>
      <c r="F892">
        <v>84.76</v>
      </c>
      <c r="G892">
        <v>114</v>
      </c>
      <c r="K892" s="21"/>
      <c r="L892" s="21"/>
      <c r="M892" s="21"/>
    </row>
    <row r="893" spans="1:13" ht="12.75">
      <c r="A893">
        <v>615</v>
      </c>
      <c r="B893">
        <v>112005</v>
      </c>
      <c r="C893" t="s">
        <v>151</v>
      </c>
      <c r="D893" t="s">
        <v>579</v>
      </c>
      <c r="E893" s="21">
        <v>1</v>
      </c>
      <c r="F893">
        <v>88.76</v>
      </c>
      <c r="G893">
        <v>250</v>
      </c>
      <c r="K893" s="21"/>
      <c r="L893" s="21"/>
      <c r="M893" s="21"/>
    </row>
    <row r="894" spans="1:13" ht="12.75">
      <c r="A894">
        <v>325</v>
      </c>
      <c r="B894">
        <v>112005</v>
      </c>
      <c r="C894" t="s">
        <v>151</v>
      </c>
      <c r="D894" t="s">
        <v>546</v>
      </c>
      <c r="E894" s="21">
        <v>2</v>
      </c>
      <c r="F894">
        <v>134.17</v>
      </c>
      <c r="G894">
        <v>446</v>
      </c>
      <c r="K894" s="21"/>
      <c r="L894" s="21"/>
      <c r="M894" s="21"/>
    </row>
    <row r="895" spans="1:13" ht="12.75">
      <c r="A895">
        <v>406</v>
      </c>
      <c r="B895">
        <v>112005</v>
      </c>
      <c r="C895" t="s">
        <v>151</v>
      </c>
      <c r="D895" t="s">
        <v>546</v>
      </c>
      <c r="E895" s="21">
        <v>1</v>
      </c>
      <c r="F895">
        <v>91.45</v>
      </c>
      <c r="G895">
        <v>114</v>
      </c>
      <c r="K895" s="21"/>
      <c r="L895" s="21"/>
      <c r="M895" s="21"/>
    </row>
    <row r="896" spans="1:13" ht="12.75">
      <c r="A896" s="41">
        <v>545</v>
      </c>
      <c r="B896" s="41">
        <v>112005</v>
      </c>
      <c r="C896" s="41" t="s">
        <v>151</v>
      </c>
      <c r="D896" s="41" t="s">
        <v>546</v>
      </c>
      <c r="E896" s="41">
        <v>1</v>
      </c>
      <c r="F896" s="41">
        <v>13.92</v>
      </c>
      <c r="G896" s="41">
        <v>320</v>
      </c>
      <c r="H896" s="41">
        <v>545</v>
      </c>
      <c r="I896" s="41"/>
      <c r="J896" s="41"/>
      <c r="K896" s="41"/>
      <c r="L896" s="41"/>
      <c r="M896" s="41"/>
    </row>
    <row r="897" spans="1:13" ht="12.75">
      <c r="A897">
        <v>89</v>
      </c>
      <c r="B897">
        <v>112005</v>
      </c>
      <c r="C897" t="s">
        <v>151</v>
      </c>
      <c r="D897" t="s">
        <v>203</v>
      </c>
      <c r="E897" s="21">
        <v>3</v>
      </c>
      <c r="F897">
        <v>244.33</v>
      </c>
      <c r="G897">
        <v>574</v>
      </c>
      <c r="K897" s="21"/>
      <c r="L897" s="21"/>
      <c r="M897" s="21"/>
    </row>
    <row r="898" spans="1:13" ht="12.75">
      <c r="A898">
        <v>63</v>
      </c>
      <c r="B898">
        <v>112005</v>
      </c>
      <c r="C898" t="s">
        <v>151</v>
      </c>
      <c r="D898" t="s">
        <v>203</v>
      </c>
      <c r="E898" s="21">
        <v>2</v>
      </c>
      <c r="F898">
        <v>172.71</v>
      </c>
      <c r="G898">
        <v>228</v>
      </c>
      <c r="K898" s="21"/>
      <c r="L898" s="21"/>
      <c r="M898" s="21"/>
    </row>
    <row r="899" spans="1:13" ht="12.75">
      <c r="A899">
        <v>42</v>
      </c>
      <c r="B899">
        <v>112005</v>
      </c>
      <c r="C899" t="s">
        <v>151</v>
      </c>
      <c r="D899" t="s">
        <v>203</v>
      </c>
      <c r="E899" s="21">
        <v>1</v>
      </c>
      <c r="F899">
        <v>93.51</v>
      </c>
      <c r="G899">
        <v>320</v>
      </c>
      <c r="K899" s="21"/>
      <c r="L899" s="21"/>
      <c r="M899" s="21"/>
    </row>
    <row r="900" spans="1:13" ht="12.75">
      <c r="A900">
        <v>29</v>
      </c>
      <c r="B900">
        <v>112005</v>
      </c>
      <c r="C900" t="s">
        <v>151</v>
      </c>
      <c r="D900" t="s">
        <v>509</v>
      </c>
      <c r="E900" s="21">
        <v>4</v>
      </c>
      <c r="F900">
        <v>297.49</v>
      </c>
      <c r="G900">
        <v>735</v>
      </c>
      <c r="K900" s="21"/>
      <c r="L900" s="21"/>
      <c r="M900" s="21"/>
    </row>
    <row r="901" spans="1:13" ht="12.75">
      <c r="A901">
        <v>363</v>
      </c>
      <c r="B901">
        <v>112005</v>
      </c>
      <c r="C901" t="s">
        <v>151</v>
      </c>
      <c r="D901" t="s">
        <v>509</v>
      </c>
      <c r="E901" s="21">
        <v>1</v>
      </c>
      <c r="F901">
        <v>42.72</v>
      </c>
      <c r="G901">
        <v>320</v>
      </c>
      <c r="K901" s="21"/>
      <c r="L901" s="21"/>
      <c r="M901" s="21"/>
    </row>
    <row r="902" spans="1:13" ht="12.75">
      <c r="A902">
        <v>370</v>
      </c>
      <c r="B902">
        <v>112005</v>
      </c>
      <c r="C902" t="s">
        <v>151</v>
      </c>
      <c r="D902" t="s">
        <v>509</v>
      </c>
      <c r="E902" s="21">
        <v>1</v>
      </c>
      <c r="F902">
        <v>99.81</v>
      </c>
      <c r="G902">
        <v>114</v>
      </c>
      <c r="K902" s="21"/>
      <c r="L902" s="21"/>
      <c r="M902" s="21"/>
    </row>
    <row r="903" spans="1:13" ht="12.75">
      <c r="A903">
        <v>232</v>
      </c>
      <c r="B903">
        <v>112005</v>
      </c>
      <c r="C903" t="s">
        <v>151</v>
      </c>
      <c r="D903" t="s">
        <v>306</v>
      </c>
      <c r="E903" s="21">
        <v>3</v>
      </c>
      <c r="F903">
        <v>106.71</v>
      </c>
      <c r="G903">
        <v>539</v>
      </c>
      <c r="K903" s="21"/>
      <c r="L903" s="21"/>
      <c r="M903" s="21"/>
    </row>
    <row r="904" spans="1:13" ht="12.75">
      <c r="A904">
        <v>166</v>
      </c>
      <c r="B904">
        <v>112005</v>
      </c>
      <c r="C904" t="s">
        <v>151</v>
      </c>
      <c r="D904" t="s">
        <v>306</v>
      </c>
      <c r="E904" s="21">
        <v>2</v>
      </c>
      <c r="F904">
        <v>120.45</v>
      </c>
      <c r="G904">
        <v>228</v>
      </c>
      <c r="K904" s="21"/>
      <c r="L904" s="21"/>
      <c r="M904" s="21"/>
    </row>
    <row r="905" spans="1:13" ht="12.75">
      <c r="A905">
        <v>155</v>
      </c>
      <c r="B905">
        <v>112005</v>
      </c>
      <c r="C905" t="s">
        <v>151</v>
      </c>
      <c r="D905" t="s">
        <v>1698</v>
      </c>
      <c r="E905" s="21">
        <v>3</v>
      </c>
      <c r="F905">
        <v>172.64</v>
      </c>
      <c r="G905">
        <v>574</v>
      </c>
      <c r="K905" s="21"/>
      <c r="L905" s="21"/>
      <c r="M905" s="21"/>
    </row>
    <row r="906" spans="1:13" ht="12.75">
      <c r="A906">
        <v>416</v>
      </c>
      <c r="B906">
        <v>112005</v>
      </c>
      <c r="C906" t="s">
        <v>151</v>
      </c>
      <c r="D906" t="s">
        <v>710</v>
      </c>
      <c r="E906" s="21">
        <v>2</v>
      </c>
      <c r="F906">
        <v>97.85</v>
      </c>
      <c r="G906">
        <v>411</v>
      </c>
      <c r="K906" s="21"/>
      <c r="L906" s="21"/>
      <c r="M906" s="21"/>
    </row>
    <row r="907" spans="1:13" ht="12.75">
      <c r="A907">
        <v>124</v>
      </c>
      <c r="B907">
        <v>112005</v>
      </c>
      <c r="C907" t="s">
        <v>151</v>
      </c>
      <c r="D907" t="s">
        <v>710</v>
      </c>
      <c r="E907" s="21">
        <v>1</v>
      </c>
      <c r="F907">
        <v>80.54</v>
      </c>
      <c r="G907">
        <v>320</v>
      </c>
      <c r="K907" s="21"/>
      <c r="L907" s="21"/>
      <c r="M907" s="21"/>
    </row>
    <row r="908" spans="1:13" ht="12.75">
      <c r="A908">
        <v>424</v>
      </c>
      <c r="B908">
        <v>112005</v>
      </c>
      <c r="C908" t="s">
        <v>151</v>
      </c>
      <c r="D908" t="s">
        <v>854</v>
      </c>
      <c r="E908" s="21">
        <v>2</v>
      </c>
      <c r="F908">
        <v>94.12</v>
      </c>
      <c r="G908">
        <v>378</v>
      </c>
      <c r="K908" s="21"/>
      <c r="L908" s="21"/>
      <c r="M908" s="21"/>
    </row>
    <row r="909" spans="1:13" ht="12.75">
      <c r="A909">
        <v>293</v>
      </c>
      <c r="B909">
        <v>112005</v>
      </c>
      <c r="C909" t="s">
        <v>151</v>
      </c>
      <c r="D909" t="s">
        <v>854</v>
      </c>
      <c r="E909" s="21">
        <v>1</v>
      </c>
      <c r="F909">
        <v>53.8</v>
      </c>
      <c r="G909">
        <v>320</v>
      </c>
      <c r="K909" s="21"/>
      <c r="L909" s="21"/>
      <c r="M909" s="21"/>
    </row>
    <row r="910" spans="1:13" ht="12.75">
      <c r="A910">
        <v>379</v>
      </c>
      <c r="B910">
        <v>112005</v>
      </c>
      <c r="C910" t="s">
        <v>151</v>
      </c>
      <c r="D910" t="s">
        <v>1839</v>
      </c>
      <c r="E910" s="21">
        <v>2</v>
      </c>
      <c r="F910">
        <v>109.19</v>
      </c>
      <c r="G910">
        <v>324</v>
      </c>
      <c r="K910" s="21"/>
      <c r="L910" s="21"/>
      <c r="M910" s="21"/>
    </row>
    <row r="911" spans="1:13" ht="12.75">
      <c r="A911">
        <v>55</v>
      </c>
      <c r="B911">
        <v>112005</v>
      </c>
      <c r="C911" t="s">
        <v>151</v>
      </c>
      <c r="D911" t="s">
        <v>1662</v>
      </c>
      <c r="E911" s="21">
        <v>4</v>
      </c>
      <c r="F911">
        <v>234.83</v>
      </c>
      <c r="G911">
        <v>735</v>
      </c>
      <c r="K911" s="21"/>
      <c r="L911" s="21"/>
      <c r="M911" s="21"/>
    </row>
    <row r="912" spans="1:13" ht="12.75">
      <c r="A912">
        <v>200</v>
      </c>
      <c r="B912">
        <v>112005</v>
      </c>
      <c r="C912" t="s">
        <v>151</v>
      </c>
      <c r="D912" t="s">
        <v>339</v>
      </c>
      <c r="E912" s="21">
        <v>2</v>
      </c>
      <c r="F912">
        <v>108.81</v>
      </c>
      <c r="G912">
        <v>228</v>
      </c>
      <c r="K912" s="21"/>
      <c r="L912" s="21"/>
      <c r="M912" s="21"/>
    </row>
    <row r="913" spans="1:13" ht="12.75">
      <c r="A913">
        <v>296</v>
      </c>
      <c r="B913">
        <v>112005</v>
      </c>
      <c r="C913" t="s">
        <v>151</v>
      </c>
      <c r="D913" t="s">
        <v>339</v>
      </c>
      <c r="E913" s="21">
        <v>2</v>
      </c>
      <c r="F913">
        <v>154.24</v>
      </c>
      <c r="G913">
        <v>446</v>
      </c>
      <c r="K913" s="21"/>
      <c r="L913" s="21"/>
      <c r="M913" s="21"/>
    </row>
    <row r="914" spans="1:13" ht="12.75">
      <c r="A914">
        <v>15</v>
      </c>
      <c r="B914">
        <v>112005</v>
      </c>
      <c r="C914" t="s">
        <v>151</v>
      </c>
      <c r="D914" t="s">
        <v>339</v>
      </c>
      <c r="E914" s="21">
        <v>1</v>
      </c>
      <c r="F914">
        <v>97.78</v>
      </c>
      <c r="G914">
        <v>320</v>
      </c>
      <c r="K914" s="21"/>
      <c r="L914" s="21"/>
      <c r="M914" s="21"/>
    </row>
    <row r="915" spans="1:13" ht="12.75">
      <c r="A915">
        <v>151</v>
      </c>
      <c r="B915">
        <v>112005</v>
      </c>
      <c r="C915" t="s">
        <v>151</v>
      </c>
      <c r="D915" t="s">
        <v>522</v>
      </c>
      <c r="E915" s="21">
        <v>3</v>
      </c>
      <c r="F915">
        <v>178.31</v>
      </c>
      <c r="G915">
        <v>539</v>
      </c>
      <c r="K915" s="21"/>
      <c r="L915" s="21"/>
      <c r="M915" s="21"/>
    </row>
    <row r="916" spans="1:13" ht="12.75">
      <c r="A916">
        <v>12</v>
      </c>
      <c r="B916">
        <v>112005</v>
      </c>
      <c r="C916" t="s">
        <v>151</v>
      </c>
      <c r="D916" t="s">
        <v>522</v>
      </c>
      <c r="E916" s="21">
        <v>1</v>
      </c>
      <c r="F916">
        <v>98.58</v>
      </c>
      <c r="G916">
        <v>320</v>
      </c>
      <c r="K916" s="21"/>
      <c r="L916" s="21"/>
      <c r="M916" s="21"/>
    </row>
    <row r="917" spans="1:13" ht="12.75">
      <c r="A917">
        <v>382</v>
      </c>
      <c r="B917">
        <v>112005</v>
      </c>
      <c r="C917" t="s">
        <v>151</v>
      </c>
      <c r="D917" t="s">
        <v>522</v>
      </c>
      <c r="E917" s="21">
        <v>1</v>
      </c>
      <c r="F917">
        <v>96.84</v>
      </c>
      <c r="G917">
        <v>114</v>
      </c>
      <c r="K917" s="21"/>
      <c r="L917" s="21"/>
      <c r="M917" s="21"/>
    </row>
    <row r="918" spans="1:13" ht="12.75">
      <c r="A918">
        <v>4</v>
      </c>
      <c r="B918">
        <v>112005</v>
      </c>
      <c r="C918" t="s">
        <v>151</v>
      </c>
      <c r="D918" t="s">
        <v>220</v>
      </c>
      <c r="E918" s="21">
        <v>4</v>
      </c>
      <c r="F918">
        <v>368.8</v>
      </c>
      <c r="G918">
        <v>735</v>
      </c>
      <c r="K918" s="21"/>
      <c r="L918" s="21"/>
      <c r="M918" s="21"/>
    </row>
    <row r="919" spans="1:13" ht="12.75">
      <c r="A919">
        <v>81</v>
      </c>
      <c r="B919">
        <v>112005</v>
      </c>
      <c r="C919" t="s">
        <v>151</v>
      </c>
      <c r="D919" t="s">
        <v>220</v>
      </c>
      <c r="E919" s="21">
        <v>2</v>
      </c>
      <c r="F919">
        <v>164.34</v>
      </c>
      <c r="G919">
        <v>228</v>
      </c>
      <c r="K919" s="21"/>
      <c r="L919" s="21"/>
      <c r="M919" s="21"/>
    </row>
    <row r="920" spans="1:13" ht="12.75">
      <c r="A920">
        <v>81</v>
      </c>
      <c r="B920">
        <v>112005</v>
      </c>
      <c r="C920" t="s">
        <v>151</v>
      </c>
      <c r="D920" t="s">
        <v>220</v>
      </c>
      <c r="E920" s="21">
        <v>1</v>
      </c>
      <c r="F920">
        <v>87.34</v>
      </c>
      <c r="G920">
        <v>320</v>
      </c>
      <c r="H920" s="21">
        <f>SUM(E918:E920)</f>
        <v>7</v>
      </c>
      <c r="I920" s="21">
        <f>SUM(F918:F920)</f>
        <v>620.48</v>
      </c>
      <c r="J920" s="21">
        <f>SUM(G918:G920)</f>
        <v>1283</v>
      </c>
      <c r="K920" s="21"/>
      <c r="L920" s="21"/>
      <c r="M920" s="21"/>
    </row>
    <row r="921" spans="1:13" ht="12.75">
      <c r="A921">
        <v>1</v>
      </c>
      <c r="B921">
        <v>112005</v>
      </c>
      <c r="C921" t="s">
        <v>151</v>
      </c>
      <c r="D921" t="s">
        <v>254</v>
      </c>
      <c r="E921" s="21">
        <v>4</v>
      </c>
      <c r="F921">
        <v>372.74</v>
      </c>
      <c r="G921">
        <v>735</v>
      </c>
      <c r="K921" s="21"/>
      <c r="L921" s="21"/>
      <c r="M921" s="21"/>
    </row>
    <row r="922" spans="1:13" ht="12.75">
      <c r="A922">
        <v>115</v>
      </c>
      <c r="B922">
        <v>112005</v>
      </c>
      <c r="C922" t="s">
        <v>151</v>
      </c>
      <c r="D922" t="s">
        <v>254</v>
      </c>
      <c r="E922" s="21">
        <v>2</v>
      </c>
      <c r="F922">
        <v>139.08</v>
      </c>
      <c r="G922">
        <v>228</v>
      </c>
      <c r="K922" s="21"/>
      <c r="L922" s="21"/>
      <c r="M922" s="21"/>
    </row>
    <row r="923" spans="1:13" ht="12.75">
      <c r="A923">
        <v>236</v>
      </c>
      <c r="B923">
        <v>112005</v>
      </c>
      <c r="C923" t="s">
        <v>151</v>
      </c>
      <c r="D923" t="s">
        <v>254</v>
      </c>
      <c r="E923" s="21">
        <v>1</v>
      </c>
      <c r="F923">
        <v>62.82</v>
      </c>
      <c r="G923">
        <v>320</v>
      </c>
      <c r="H923" s="21">
        <f>SUM(E921:E923)</f>
        <v>7</v>
      </c>
      <c r="I923" s="21">
        <f>SUM(F921:F923)</f>
        <v>574.6400000000001</v>
      </c>
      <c r="J923" s="21">
        <f>SUM(G921:G923)</f>
        <v>1283</v>
      </c>
      <c r="K923" s="21"/>
      <c r="L923" s="21"/>
      <c r="M923" s="21"/>
    </row>
    <row r="924" spans="1:13" ht="12.75">
      <c r="A924">
        <v>124</v>
      </c>
      <c r="B924">
        <v>112005</v>
      </c>
      <c r="C924" t="s">
        <v>151</v>
      </c>
      <c r="D924" t="s">
        <v>263</v>
      </c>
      <c r="E924" s="21">
        <v>2</v>
      </c>
      <c r="F924">
        <v>136.1</v>
      </c>
      <c r="G924">
        <v>228</v>
      </c>
      <c r="K924" s="21"/>
      <c r="L924" s="21"/>
      <c r="M924" s="21"/>
    </row>
    <row r="925" spans="1:13" ht="12.75">
      <c r="A925">
        <v>274</v>
      </c>
      <c r="B925">
        <v>112005</v>
      </c>
      <c r="C925" t="s">
        <v>151</v>
      </c>
      <c r="D925" t="s">
        <v>263</v>
      </c>
      <c r="E925" s="21">
        <v>2</v>
      </c>
      <c r="F925">
        <v>176.3</v>
      </c>
      <c r="G925">
        <v>289</v>
      </c>
      <c r="K925" s="21"/>
      <c r="L925" s="21"/>
      <c r="M925" s="21"/>
    </row>
    <row r="926" spans="1:13" ht="12.75">
      <c r="A926">
        <v>174</v>
      </c>
      <c r="B926">
        <v>112005</v>
      </c>
      <c r="C926" t="s">
        <v>151</v>
      </c>
      <c r="D926" t="s">
        <v>1709</v>
      </c>
      <c r="E926" s="21">
        <v>3</v>
      </c>
      <c r="F926">
        <v>159.44</v>
      </c>
      <c r="G926">
        <v>574</v>
      </c>
      <c r="K926" s="21"/>
      <c r="L926" s="21"/>
      <c r="M926" s="21"/>
    </row>
    <row r="927" spans="1:13" ht="12.75">
      <c r="A927">
        <v>236</v>
      </c>
      <c r="B927">
        <v>112005</v>
      </c>
      <c r="C927" t="s">
        <v>151</v>
      </c>
      <c r="D927" t="s">
        <v>374</v>
      </c>
      <c r="E927" s="21">
        <v>2</v>
      </c>
      <c r="F927">
        <v>96.11</v>
      </c>
      <c r="G927">
        <v>228</v>
      </c>
      <c r="K927" s="21"/>
      <c r="L927" s="21"/>
      <c r="M927" s="21"/>
    </row>
    <row r="928" spans="1:13" ht="12.75">
      <c r="A928">
        <v>291</v>
      </c>
      <c r="B928">
        <v>112005</v>
      </c>
      <c r="C928" t="s">
        <v>151</v>
      </c>
      <c r="D928" t="s">
        <v>374</v>
      </c>
      <c r="E928" s="21">
        <v>2</v>
      </c>
      <c r="F928">
        <v>157.13</v>
      </c>
      <c r="G928">
        <v>378</v>
      </c>
      <c r="K928" s="21"/>
      <c r="L928" s="21"/>
      <c r="M928" s="21"/>
    </row>
    <row r="929" spans="1:13" ht="12.75">
      <c r="A929">
        <v>139</v>
      </c>
      <c r="B929">
        <v>112005</v>
      </c>
      <c r="C929" t="s">
        <v>151</v>
      </c>
      <c r="D929" t="s">
        <v>374</v>
      </c>
      <c r="E929" s="21">
        <v>1</v>
      </c>
      <c r="F929">
        <v>78.16</v>
      </c>
      <c r="G929">
        <v>320</v>
      </c>
      <c r="K929" s="21"/>
      <c r="L929" s="21"/>
      <c r="M929" s="21"/>
    </row>
    <row r="930" spans="1:13" ht="12.75">
      <c r="A930">
        <v>251</v>
      </c>
      <c r="B930">
        <v>112005</v>
      </c>
      <c r="C930" t="s">
        <v>151</v>
      </c>
      <c r="D930" t="s">
        <v>814</v>
      </c>
      <c r="E930" s="21">
        <v>1</v>
      </c>
      <c r="F930">
        <v>60.44</v>
      </c>
      <c r="G930">
        <v>320</v>
      </c>
      <c r="K930" s="21"/>
      <c r="L930" s="21"/>
      <c r="M930" s="21"/>
    </row>
    <row r="931" spans="1:13" ht="12.75">
      <c r="A931">
        <v>782</v>
      </c>
      <c r="B931">
        <v>112005</v>
      </c>
      <c r="C931" t="s">
        <v>151</v>
      </c>
      <c r="D931" t="s">
        <v>814</v>
      </c>
      <c r="E931" s="21">
        <v>1</v>
      </c>
      <c r="F931">
        <v>52.89</v>
      </c>
      <c r="G931">
        <v>196</v>
      </c>
      <c r="K931" s="21"/>
      <c r="L931" s="21"/>
      <c r="M931" s="21"/>
    </row>
    <row r="932" spans="1:13" ht="12.75">
      <c r="A932">
        <v>123</v>
      </c>
      <c r="B932">
        <v>112005</v>
      </c>
      <c r="C932" t="s">
        <v>151</v>
      </c>
      <c r="D932" t="s">
        <v>407</v>
      </c>
      <c r="E932" s="21">
        <v>3</v>
      </c>
      <c r="F932">
        <v>197.1</v>
      </c>
      <c r="G932">
        <v>539</v>
      </c>
      <c r="K932" s="21"/>
      <c r="L932" s="21"/>
      <c r="M932" s="21"/>
    </row>
    <row r="933" spans="1:13" ht="12.75">
      <c r="A933">
        <v>269</v>
      </c>
      <c r="B933">
        <v>112005</v>
      </c>
      <c r="C933" t="s">
        <v>151</v>
      </c>
      <c r="D933" t="s">
        <v>407</v>
      </c>
      <c r="E933" s="21">
        <v>2</v>
      </c>
      <c r="F933">
        <v>84.43</v>
      </c>
      <c r="G933">
        <v>228</v>
      </c>
      <c r="K933" s="21"/>
      <c r="L933" s="21"/>
      <c r="M933" s="21"/>
    </row>
    <row r="934" spans="1:13" ht="12.75">
      <c r="A934">
        <v>159</v>
      </c>
      <c r="B934">
        <v>112005</v>
      </c>
      <c r="C934" t="s">
        <v>151</v>
      </c>
      <c r="D934" t="s">
        <v>299</v>
      </c>
      <c r="E934" s="21">
        <v>2</v>
      </c>
      <c r="F934">
        <v>123.62</v>
      </c>
      <c r="G934">
        <v>228</v>
      </c>
      <c r="K934" s="21"/>
      <c r="L934" s="21"/>
      <c r="M934" s="21"/>
    </row>
    <row r="935" spans="1:13" ht="12.75">
      <c r="A935">
        <v>484</v>
      </c>
      <c r="B935">
        <v>112005</v>
      </c>
      <c r="C935" t="s">
        <v>151</v>
      </c>
      <c r="D935" t="s">
        <v>1014</v>
      </c>
      <c r="E935" s="21">
        <v>1</v>
      </c>
      <c r="F935">
        <v>23.58</v>
      </c>
      <c r="G935">
        <v>320</v>
      </c>
      <c r="K935" s="21"/>
      <c r="L935" s="21"/>
      <c r="M935" s="21"/>
    </row>
    <row r="936" spans="1:13" ht="12.75">
      <c r="A936">
        <v>13</v>
      </c>
      <c r="B936">
        <v>112005</v>
      </c>
      <c r="C936" t="s">
        <v>151</v>
      </c>
      <c r="D936" t="s">
        <v>320</v>
      </c>
      <c r="E936" s="21">
        <v>4</v>
      </c>
      <c r="F936">
        <v>346.88</v>
      </c>
      <c r="G936">
        <v>735</v>
      </c>
      <c r="K936" s="21"/>
      <c r="L936" s="21"/>
      <c r="M936" s="21"/>
    </row>
    <row r="937" spans="1:13" ht="12.75">
      <c r="A937">
        <v>180</v>
      </c>
      <c r="B937">
        <v>112005</v>
      </c>
      <c r="C937" t="s">
        <v>151</v>
      </c>
      <c r="D937" t="s">
        <v>320</v>
      </c>
      <c r="E937" s="21">
        <v>2</v>
      </c>
      <c r="F937">
        <v>115.22</v>
      </c>
      <c r="G937">
        <v>228</v>
      </c>
      <c r="K937" s="21"/>
      <c r="L937" s="21"/>
      <c r="M937" s="21"/>
    </row>
    <row r="938" spans="1:13" ht="12.75">
      <c r="A938" s="41">
        <v>606</v>
      </c>
      <c r="B938" s="41">
        <v>112005</v>
      </c>
      <c r="C938" s="41" t="s">
        <v>151</v>
      </c>
      <c r="D938" s="41" t="s">
        <v>320</v>
      </c>
      <c r="E938" s="41">
        <v>1</v>
      </c>
      <c r="F938" s="41">
        <v>4.27</v>
      </c>
      <c r="G938" s="41">
        <v>320</v>
      </c>
      <c r="H938" s="41">
        <v>606</v>
      </c>
      <c r="I938" s="41"/>
      <c r="J938" s="41"/>
      <c r="K938" s="41"/>
      <c r="L938" s="41"/>
      <c r="M938" s="41"/>
    </row>
    <row r="939" spans="1:13" ht="12.75">
      <c r="A939">
        <v>101</v>
      </c>
      <c r="B939">
        <v>112005</v>
      </c>
      <c r="C939" t="s">
        <v>151</v>
      </c>
      <c r="D939" t="s">
        <v>531</v>
      </c>
      <c r="E939" s="21">
        <v>3</v>
      </c>
      <c r="F939">
        <v>227.53</v>
      </c>
      <c r="G939">
        <v>539</v>
      </c>
      <c r="K939" s="21"/>
      <c r="L939" s="21"/>
      <c r="M939" s="21"/>
    </row>
    <row r="940" spans="1:13" ht="12.75">
      <c r="A940">
        <v>475</v>
      </c>
      <c r="B940">
        <v>112005</v>
      </c>
      <c r="C940" t="s">
        <v>151</v>
      </c>
      <c r="D940" t="s">
        <v>531</v>
      </c>
      <c r="E940" s="21">
        <v>1</v>
      </c>
      <c r="F940">
        <v>25</v>
      </c>
      <c r="G940">
        <v>320</v>
      </c>
      <c r="K940" s="21"/>
      <c r="L940" s="21"/>
      <c r="M940" s="21"/>
    </row>
    <row r="941" spans="1:13" ht="12.75">
      <c r="A941">
        <v>391</v>
      </c>
      <c r="B941">
        <v>112005</v>
      </c>
      <c r="C941" t="s">
        <v>151</v>
      </c>
      <c r="D941" t="s">
        <v>531</v>
      </c>
      <c r="E941" s="21">
        <v>1</v>
      </c>
      <c r="F941">
        <v>94.05</v>
      </c>
      <c r="G941">
        <v>114</v>
      </c>
      <c r="K941" s="21"/>
      <c r="L941" s="21"/>
      <c r="M941" s="21"/>
    </row>
    <row r="942" spans="1:13" ht="12.75">
      <c r="A942">
        <v>768</v>
      </c>
      <c r="B942">
        <v>112005</v>
      </c>
      <c r="C942" t="s">
        <v>151</v>
      </c>
      <c r="D942" t="s">
        <v>2164</v>
      </c>
      <c r="E942" s="21">
        <v>1</v>
      </c>
      <c r="F942">
        <v>55.28</v>
      </c>
      <c r="G942">
        <v>250</v>
      </c>
      <c r="K942" s="21"/>
      <c r="L942" s="21"/>
      <c r="M942" s="21"/>
    </row>
    <row r="943" spans="1:13" ht="12.75">
      <c r="A943" s="41">
        <v>543</v>
      </c>
      <c r="B943" s="41">
        <v>112005</v>
      </c>
      <c r="C943" s="41" t="s">
        <v>151</v>
      </c>
      <c r="D943" s="41" t="s">
        <v>2164</v>
      </c>
      <c r="E943" s="41">
        <v>1</v>
      </c>
      <c r="F943" s="41">
        <v>14.24</v>
      </c>
      <c r="G943" s="41">
        <v>320</v>
      </c>
      <c r="H943" s="41">
        <v>543</v>
      </c>
      <c r="I943" s="41"/>
      <c r="J943" s="41"/>
      <c r="K943" s="41"/>
      <c r="L943" s="41"/>
      <c r="M943" s="41"/>
    </row>
    <row r="944" spans="1:13" ht="12.75">
      <c r="A944">
        <v>19</v>
      </c>
      <c r="B944">
        <v>112005</v>
      </c>
      <c r="C944" t="s">
        <v>151</v>
      </c>
      <c r="D944" t="s">
        <v>291</v>
      </c>
      <c r="E944" s="21">
        <v>4</v>
      </c>
      <c r="F944">
        <v>324.19</v>
      </c>
      <c r="G944">
        <v>735</v>
      </c>
      <c r="K944" s="21"/>
      <c r="L944" s="21"/>
      <c r="M944" s="21"/>
    </row>
    <row r="945" spans="1:13" ht="12.75">
      <c r="A945">
        <v>151</v>
      </c>
      <c r="B945">
        <v>112005</v>
      </c>
      <c r="C945" t="s">
        <v>151</v>
      </c>
      <c r="D945" t="s">
        <v>291</v>
      </c>
      <c r="E945" s="21">
        <v>2</v>
      </c>
      <c r="F945">
        <v>126.61</v>
      </c>
      <c r="G945">
        <v>228</v>
      </c>
      <c r="K945" s="21"/>
      <c r="L945" s="21"/>
      <c r="M945" s="21"/>
    </row>
    <row r="946" spans="1:13" ht="12.75">
      <c r="A946">
        <v>165</v>
      </c>
      <c r="B946">
        <v>112005</v>
      </c>
      <c r="C946" t="s">
        <v>151</v>
      </c>
      <c r="D946" t="s">
        <v>291</v>
      </c>
      <c r="E946" s="21">
        <v>1</v>
      </c>
      <c r="F946">
        <v>74.05</v>
      </c>
      <c r="G946">
        <v>320</v>
      </c>
      <c r="H946" s="21">
        <f>SUM(E944:E946)</f>
        <v>7</v>
      </c>
      <c r="I946" s="21">
        <f>SUM(F944:F946)</f>
        <v>524.85</v>
      </c>
      <c r="J946" s="21">
        <f>SUM(G944:G946)</f>
        <v>1283</v>
      </c>
      <c r="K946" s="21"/>
      <c r="L946" s="21"/>
      <c r="M946" s="21"/>
    </row>
    <row r="947" spans="1:13" ht="12.75">
      <c r="A947">
        <v>85</v>
      </c>
      <c r="B947">
        <v>112005</v>
      </c>
      <c r="C947" t="s">
        <v>151</v>
      </c>
      <c r="D947" t="s">
        <v>224</v>
      </c>
      <c r="E947" s="21">
        <v>2</v>
      </c>
      <c r="F947">
        <v>162.1</v>
      </c>
      <c r="G947">
        <v>228</v>
      </c>
      <c r="K947" s="21"/>
      <c r="L947" s="21"/>
      <c r="M947" s="21"/>
    </row>
    <row r="948" spans="1:13" ht="12.75">
      <c r="A948">
        <v>272</v>
      </c>
      <c r="B948">
        <v>112005</v>
      </c>
      <c r="C948" t="s">
        <v>151</v>
      </c>
      <c r="D948" t="s">
        <v>224</v>
      </c>
      <c r="E948" s="21">
        <v>2</v>
      </c>
      <c r="F948">
        <v>177.22</v>
      </c>
      <c r="G948">
        <v>378</v>
      </c>
      <c r="K948" s="21"/>
      <c r="L948" s="21"/>
      <c r="M948" s="21"/>
    </row>
    <row r="949" spans="1:13" ht="12.75">
      <c r="A949">
        <v>59</v>
      </c>
      <c r="B949">
        <v>112005</v>
      </c>
      <c r="C949" t="s">
        <v>151</v>
      </c>
      <c r="D949" t="s">
        <v>223</v>
      </c>
      <c r="E949" s="21">
        <v>4</v>
      </c>
      <c r="F949">
        <v>227.72</v>
      </c>
      <c r="G949">
        <v>735</v>
      </c>
      <c r="K949" s="21"/>
      <c r="L949" s="21"/>
      <c r="M949" s="21"/>
    </row>
    <row r="950" spans="1:13" ht="12.75">
      <c r="A950">
        <v>84</v>
      </c>
      <c r="B950">
        <v>112005</v>
      </c>
      <c r="C950" t="s">
        <v>151</v>
      </c>
      <c r="D950" t="s">
        <v>223</v>
      </c>
      <c r="E950" s="21">
        <v>2</v>
      </c>
      <c r="F950">
        <v>162.86</v>
      </c>
      <c r="G950">
        <v>228</v>
      </c>
      <c r="K950" s="21"/>
      <c r="L950" s="21"/>
      <c r="M950" s="21"/>
    </row>
    <row r="951" spans="1:13" ht="12.75">
      <c r="A951">
        <v>197</v>
      </c>
      <c r="B951">
        <v>112005</v>
      </c>
      <c r="C951" t="s">
        <v>151</v>
      </c>
      <c r="D951" t="s">
        <v>223</v>
      </c>
      <c r="E951" s="21">
        <v>1</v>
      </c>
      <c r="F951">
        <v>68.99</v>
      </c>
      <c r="G951">
        <v>320</v>
      </c>
      <c r="H951" s="21">
        <f>SUM(E949:E951)</f>
        <v>7</v>
      </c>
      <c r="I951" s="21">
        <f>SUM(F949:F951)</f>
        <v>459.57000000000005</v>
      </c>
      <c r="J951" s="21">
        <f>SUM(G949:G951)</f>
        <v>1283</v>
      </c>
      <c r="K951" s="21"/>
      <c r="L951" s="21"/>
      <c r="M951" s="21"/>
    </row>
    <row r="952" spans="1:13" ht="12.75">
      <c r="A952">
        <v>52</v>
      </c>
      <c r="B952">
        <v>112005</v>
      </c>
      <c r="C952" t="s">
        <v>151</v>
      </c>
      <c r="D952" t="s">
        <v>314</v>
      </c>
      <c r="E952" s="21">
        <v>4</v>
      </c>
      <c r="F952">
        <v>238.21</v>
      </c>
      <c r="G952">
        <v>735</v>
      </c>
      <c r="K952" s="21"/>
      <c r="L952" s="21"/>
      <c r="M952" s="21"/>
    </row>
    <row r="953" spans="1:13" ht="12.75">
      <c r="A953">
        <v>174</v>
      </c>
      <c r="B953">
        <v>112005</v>
      </c>
      <c r="C953" t="s">
        <v>151</v>
      </c>
      <c r="D953" t="s">
        <v>314</v>
      </c>
      <c r="E953" s="21">
        <v>2</v>
      </c>
      <c r="F953">
        <v>116.51</v>
      </c>
      <c r="G953">
        <v>228</v>
      </c>
      <c r="K953" s="21"/>
      <c r="L953" s="21"/>
      <c r="M953" s="21"/>
    </row>
    <row r="954" spans="1:13" ht="12.75">
      <c r="A954">
        <v>74</v>
      </c>
      <c r="B954">
        <v>112005</v>
      </c>
      <c r="C954" t="s">
        <v>151</v>
      </c>
      <c r="D954" t="s">
        <v>314</v>
      </c>
      <c r="E954" s="21">
        <v>1</v>
      </c>
      <c r="F954">
        <v>88.45</v>
      </c>
      <c r="G954">
        <v>320</v>
      </c>
      <c r="H954" s="21">
        <f>SUM(E952:E954)</f>
        <v>7</v>
      </c>
      <c r="I954" s="21">
        <f>SUM(F952:F954)</f>
        <v>443.17</v>
      </c>
      <c r="J954" s="21">
        <f>SUM(G952:G954)</f>
        <v>1283</v>
      </c>
      <c r="K954" s="21"/>
      <c r="L954" s="21"/>
      <c r="M954" s="21"/>
    </row>
    <row r="955" spans="1:13" ht="12.75">
      <c r="A955">
        <v>82</v>
      </c>
      <c r="B955">
        <v>112005</v>
      </c>
      <c r="C955" t="s">
        <v>151</v>
      </c>
      <c r="D955" t="s">
        <v>448</v>
      </c>
      <c r="E955" s="21">
        <v>3</v>
      </c>
      <c r="F955">
        <v>263.81</v>
      </c>
      <c r="G955">
        <v>539</v>
      </c>
      <c r="K955" s="21"/>
      <c r="L955" s="21"/>
      <c r="M955" s="21"/>
    </row>
    <row r="956" spans="1:13" ht="12.75">
      <c r="A956">
        <v>309</v>
      </c>
      <c r="B956">
        <v>112005</v>
      </c>
      <c r="C956" t="s">
        <v>151</v>
      </c>
      <c r="D956" t="s">
        <v>448</v>
      </c>
      <c r="E956" s="21">
        <v>2</v>
      </c>
      <c r="F956">
        <v>63.11</v>
      </c>
      <c r="G956">
        <v>228</v>
      </c>
      <c r="K956" s="21"/>
      <c r="L956" s="21"/>
      <c r="M956" s="21"/>
    </row>
    <row r="957" spans="1:13" ht="12.75">
      <c r="A957">
        <v>7</v>
      </c>
      <c r="B957">
        <v>112005</v>
      </c>
      <c r="C957" t="s">
        <v>151</v>
      </c>
      <c r="D957" t="s">
        <v>448</v>
      </c>
      <c r="E957" s="21">
        <v>1</v>
      </c>
      <c r="F957">
        <v>99.05</v>
      </c>
      <c r="G957">
        <v>320</v>
      </c>
      <c r="K957" s="21"/>
      <c r="L957" s="21"/>
      <c r="M957" s="21"/>
    </row>
    <row r="958" spans="1:13" ht="12.75">
      <c r="A958">
        <v>103</v>
      </c>
      <c r="B958">
        <v>112005</v>
      </c>
      <c r="C958" t="s">
        <v>151</v>
      </c>
      <c r="D958" t="s">
        <v>392</v>
      </c>
      <c r="E958" s="21">
        <v>3</v>
      </c>
      <c r="F958">
        <v>221.27</v>
      </c>
      <c r="G958">
        <v>574</v>
      </c>
      <c r="K958" s="21"/>
      <c r="L958" s="21"/>
      <c r="M958" s="21"/>
    </row>
    <row r="959" spans="1:13" ht="12.75">
      <c r="A959">
        <v>254</v>
      </c>
      <c r="B959">
        <v>112005</v>
      </c>
      <c r="C959" t="s">
        <v>151</v>
      </c>
      <c r="D959" t="s">
        <v>392</v>
      </c>
      <c r="E959" s="21">
        <v>2</v>
      </c>
      <c r="F959">
        <v>90</v>
      </c>
      <c r="G959">
        <v>228</v>
      </c>
      <c r="K959" s="21"/>
      <c r="L959" s="21"/>
      <c r="M959" s="21"/>
    </row>
    <row r="960" spans="1:13" ht="12.75">
      <c r="A960">
        <v>43</v>
      </c>
      <c r="B960">
        <v>112005</v>
      </c>
      <c r="C960" t="s">
        <v>151</v>
      </c>
      <c r="D960" t="s">
        <v>392</v>
      </c>
      <c r="E960" s="21">
        <v>1</v>
      </c>
      <c r="F960">
        <v>93.35</v>
      </c>
      <c r="G960">
        <v>320</v>
      </c>
      <c r="K960" s="21"/>
      <c r="L960" s="21"/>
      <c r="M960" s="21"/>
    </row>
    <row r="961" spans="1:13" ht="12.75">
      <c r="A961">
        <v>120</v>
      </c>
      <c r="B961">
        <v>112005</v>
      </c>
      <c r="C961" t="s">
        <v>151</v>
      </c>
      <c r="D961" t="s">
        <v>260</v>
      </c>
      <c r="E961" s="21">
        <v>3</v>
      </c>
      <c r="F961">
        <v>199.85</v>
      </c>
      <c r="G961">
        <v>607</v>
      </c>
      <c r="K961" s="21"/>
      <c r="L961" s="21"/>
      <c r="M961" s="21"/>
    </row>
    <row r="962" spans="1:13" ht="12.75">
      <c r="A962">
        <v>121</v>
      </c>
      <c r="B962">
        <v>112005</v>
      </c>
      <c r="C962" t="s">
        <v>151</v>
      </c>
      <c r="D962" t="s">
        <v>260</v>
      </c>
      <c r="E962" s="21">
        <v>2</v>
      </c>
      <c r="F962">
        <v>137.03</v>
      </c>
      <c r="G962">
        <v>228</v>
      </c>
      <c r="K962" s="21"/>
      <c r="L962" s="21"/>
      <c r="M962" s="21"/>
    </row>
    <row r="963" spans="1:13" ht="12.75">
      <c r="A963">
        <v>6</v>
      </c>
      <c r="B963">
        <v>112005</v>
      </c>
      <c r="C963" t="s">
        <v>151</v>
      </c>
      <c r="D963" t="s">
        <v>260</v>
      </c>
      <c r="E963" s="21">
        <v>1</v>
      </c>
      <c r="F963">
        <v>99.21</v>
      </c>
      <c r="G963">
        <v>320</v>
      </c>
      <c r="K963" s="21"/>
      <c r="L963" s="21"/>
      <c r="M963" s="21"/>
    </row>
    <row r="964" spans="1:13" ht="12.75">
      <c r="A964">
        <v>118</v>
      </c>
      <c r="B964">
        <v>112005</v>
      </c>
      <c r="C964" t="s">
        <v>151</v>
      </c>
      <c r="D964" t="s">
        <v>548</v>
      </c>
      <c r="E964" s="21">
        <v>3</v>
      </c>
      <c r="F964">
        <v>203.98</v>
      </c>
      <c r="G964">
        <v>539</v>
      </c>
      <c r="K964" s="21"/>
      <c r="L964" s="21"/>
      <c r="M964" s="21"/>
    </row>
    <row r="965" spans="1:13" ht="12.75">
      <c r="A965">
        <v>72</v>
      </c>
      <c r="B965">
        <v>112005</v>
      </c>
      <c r="C965" t="s">
        <v>151</v>
      </c>
      <c r="D965" t="s">
        <v>548</v>
      </c>
      <c r="E965" s="21">
        <v>1</v>
      </c>
      <c r="F965">
        <v>88.77</v>
      </c>
      <c r="G965">
        <v>320</v>
      </c>
      <c r="K965" s="21"/>
      <c r="L965" s="21"/>
      <c r="M965" s="21"/>
    </row>
    <row r="966" spans="1:13" ht="12.75">
      <c r="A966">
        <v>408</v>
      </c>
      <c r="B966">
        <v>112005</v>
      </c>
      <c r="C966" t="s">
        <v>151</v>
      </c>
      <c r="D966" t="s">
        <v>548</v>
      </c>
      <c r="E966" s="21">
        <v>1</v>
      </c>
      <c r="F966">
        <v>91.08</v>
      </c>
      <c r="G966">
        <v>114</v>
      </c>
      <c r="K966" s="21"/>
      <c r="L966" s="21"/>
      <c r="M966" s="21"/>
    </row>
    <row r="967" spans="1:13" ht="12.75">
      <c r="A967">
        <v>117</v>
      </c>
      <c r="B967">
        <v>112005</v>
      </c>
      <c r="C967" t="s">
        <v>151</v>
      </c>
      <c r="D967" t="s">
        <v>528</v>
      </c>
      <c r="E967" s="21">
        <v>3</v>
      </c>
      <c r="F967">
        <v>204.06</v>
      </c>
      <c r="G967">
        <v>607</v>
      </c>
      <c r="K967" s="21"/>
      <c r="L967" s="21"/>
      <c r="M967" s="21"/>
    </row>
    <row r="968" spans="1:13" ht="12.75">
      <c r="A968">
        <v>34</v>
      </c>
      <c r="B968">
        <v>112005</v>
      </c>
      <c r="C968" t="s">
        <v>151</v>
      </c>
      <c r="D968" t="s">
        <v>528</v>
      </c>
      <c r="E968" s="21">
        <v>1</v>
      </c>
      <c r="F968">
        <v>94.78</v>
      </c>
      <c r="G968">
        <v>320</v>
      </c>
      <c r="K968" s="21"/>
      <c r="L968" s="21"/>
      <c r="M968" s="21"/>
    </row>
    <row r="969" spans="1:13" ht="12.75">
      <c r="A969">
        <v>388</v>
      </c>
      <c r="B969">
        <v>112005</v>
      </c>
      <c r="C969" t="s">
        <v>151</v>
      </c>
      <c r="D969" t="s">
        <v>528</v>
      </c>
      <c r="E969" s="21">
        <v>1</v>
      </c>
      <c r="F969">
        <v>94.61</v>
      </c>
      <c r="G969">
        <v>114</v>
      </c>
      <c r="K969" s="21"/>
      <c r="L969" s="21"/>
      <c r="M969" s="21"/>
    </row>
    <row r="970" spans="1:13" ht="12.75">
      <c r="A970">
        <v>81</v>
      </c>
      <c r="B970">
        <v>112005</v>
      </c>
      <c r="C970" t="s">
        <v>151</v>
      </c>
      <c r="D970" t="s">
        <v>184</v>
      </c>
      <c r="E970" s="21">
        <v>3</v>
      </c>
      <c r="F970">
        <v>264.59</v>
      </c>
      <c r="G970">
        <v>607</v>
      </c>
      <c r="K970" s="21"/>
      <c r="L970" s="21"/>
      <c r="M970" s="21"/>
    </row>
    <row r="971" spans="1:13" ht="12.75">
      <c r="A971">
        <v>42</v>
      </c>
      <c r="B971">
        <v>112005</v>
      </c>
      <c r="C971" t="s">
        <v>151</v>
      </c>
      <c r="D971" t="s">
        <v>184</v>
      </c>
      <c r="E971" s="21">
        <v>2</v>
      </c>
      <c r="F971">
        <v>194.41</v>
      </c>
      <c r="G971">
        <v>228</v>
      </c>
      <c r="K971" s="21"/>
      <c r="L971" s="21"/>
      <c r="M971" s="21"/>
    </row>
    <row r="972" spans="1:13" ht="12.75">
      <c r="A972">
        <v>29</v>
      </c>
      <c r="B972">
        <v>112005</v>
      </c>
      <c r="C972" t="s">
        <v>151</v>
      </c>
      <c r="D972" t="s">
        <v>184</v>
      </c>
      <c r="E972" s="21">
        <v>1</v>
      </c>
      <c r="F972">
        <v>95.57</v>
      </c>
      <c r="G972">
        <v>320</v>
      </c>
      <c r="K972" s="21"/>
      <c r="L972" s="21"/>
      <c r="M972" s="21"/>
    </row>
    <row r="973" spans="1:13" ht="12.75">
      <c r="A973">
        <v>2</v>
      </c>
      <c r="B973">
        <v>112005</v>
      </c>
      <c r="C973" t="s">
        <v>151</v>
      </c>
      <c r="D973" t="s">
        <v>248</v>
      </c>
      <c r="E973" s="21">
        <v>4</v>
      </c>
      <c r="F973">
        <v>371.88</v>
      </c>
      <c r="G973">
        <v>735</v>
      </c>
      <c r="K973" s="21"/>
      <c r="L973" s="21"/>
      <c r="M973" s="21"/>
    </row>
    <row r="974" spans="1:13" ht="12.75">
      <c r="A974">
        <v>109</v>
      </c>
      <c r="B974">
        <v>112005</v>
      </c>
      <c r="C974" t="s">
        <v>151</v>
      </c>
      <c r="D974" t="s">
        <v>248</v>
      </c>
      <c r="E974" s="21">
        <v>2</v>
      </c>
      <c r="F974">
        <v>140.38</v>
      </c>
      <c r="G974">
        <v>228</v>
      </c>
      <c r="K974" s="21"/>
      <c r="L974" s="21"/>
      <c r="M974" s="21"/>
    </row>
    <row r="975" spans="1:13" ht="12.75">
      <c r="A975">
        <v>19</v>
      </c>
      <c r="B975">
        <v>112005</v>
      </c>
      <c r="C975" t="s">
        <v>151</v>
      </c>
      <c r="D975" t="s">
        <v>248</v>
      </c>
      <c r="E975" s="21">
        <v>1</v>
      </c>
      <c r="F975">
        <v>97.15</v>
      </c>
      <c r="G975">
        <v>320</v>
      </c>
      <c r="H975" s="21">
        <f>SUM(E973:E975)</f>
        <v>7</v>
      </c>
      <c r="I975" s="21">
        <f>SUM(F973:F975)</f>
        <v>609.41</v>
      </c>
      <c r="J975" s="21">
        <f>SUM(G973:G975)</f>
        <v>1283</v>
      </c>
      <c r="K975" s="21"/>
      <c r="L975" s="21"/>
      <c r="M975" s="21"/>
    </row>
    <row r="976" spans="1:13" ht="12.75">
      <c r="A976">
        <v>399</v>
      </c>
      <c r="B976">
        <v>112005</v>
      </c>
      <c r="C976" t="s">
        <v>151</v>
      </c>
      <c r="D976" t="s">
        <v>1853</v>
      </c>
      <c r="E976" s="21">
        <v>2</v>
      </c>
      <c r="F976">
        <v>104.36</v>
      </c>
      <c r="G976">
        <v>378</v>
      </c>
      <c r="K976" s="21"/>
      <c r="L976" s="21"/>
      <c r="M976" s="21"/>
    </row>
    <row r="977" spans="1:13" ht="12.75">
      <c r="A977">
        <v>765</v>
      </c>
      <c r="B977">
        <v>112005</v>
      </c>
      <c r="C977" t="s">
        <v>151</v>
      </c>
      <c r="D977" t="s">
        <v>2163</v>
      </c>
      <c r="E977" s="21">
        <v>1</v>
      </c>
      <c r="F977">
        <v>55.96</v>
      </c>
      <c r="G977">
        <v>128</v>
      </c>
      <c r="K977" s="21"/>
      <c r="L977" s="21"/>
      <c r="M977" s="21"/>
    </row>
    <row r="978" spans="1:13" ht="12.75">
      <c r="A978">
        <v>12</v>
      </c>
      <c r="B978">
        <v>112005</v>
      </c>
      <c r="C978" t="s">
        <v>151</v>
      </c>
      <c r="D978" t="s">
        <v>325</v>
      </c>
      <c r="E978" s="21">
        <v>4</v>
      </c>
      <c r="F978">
        <v>348.55</v>
      </c>
      <c r="G978">
        <v>735</v>
      </c>
      <c r="K978" s="21"/>
      <c r="L978" s="21"/>
      <c r="M978" s="21"/>
    </row>
    <row r="979" spans="1:13" ht="12.75">
      <c r="A979">
        <v>185</v>
      </c>
      <c r="B979">
        <v>112005</v>
      </c>
      <c r="C979" t="s">
        <v>151</v>
      </c>
      <c r="D979" t="s">
        <v>325</v>
      </c>
      <c r="E979" s="21">
        <v>2</v>
      </c>
      <c r="F979">
        <v>114.43</v>
      </c>
      <c r="G979">
        <v>228</v>
      </c>
      <c r="K979" s="21"/>
      <c r="L979" s="21"/>
      <c r="M979" s="21"/>
    </row>
    <row r="980" spans="1:13" ht="12.75">
      <c r="A980">
        <v>6</v>
      </c>
      <c r="B980">
        <v>112005</v>
      </c>
      <c r="C980" t="s">
        <v>151</v>
      </c>
      <c r="D980" t="s">
        <v>533</v>
      </c>
      <c r="E980" s="21">
        <v>4</v>
      </c>
      <c r="F980">
        <v>364.93</v>
      </c>
      <c r="G980">
        <v>735</v>
      </c>
      <c r="K980" s="21"/>
      <c r="L980" s="21"/>
      <c r="M980" s="21"/>
    </row>
    <row r="981" spans="1:13" ht="12.75">
      <c r="A981">
        <v>10</v>
      </c>
      <c r="B981">
        <v>112005</v>
      </c>
      <c r="C981" t="s">
        <v>151</v>
      </c>
      <c r="D981" t="s">
        <v>533</v>
      </c>
      <c r="E981" s="21">
        <v>1</v>
      </c>
      <c r="F981">
        <v>98.58</v>
      </c>
      <c r="G981">
        <v>320</v>
      </c>
      <c r="K981" s="21"/>
      <c r="L981" s="21"/>
      <c r="M981" s="21"/>
    </row>
    <row r="982" spans="1:13" ht="12.75">
      <c r="A982">
        <v>393</v>
      </c>
      <c r="B982">
        <v>112005</v>
      </c>
      <c r="C982" t="s">
        <v>151</v>
      </c>
      <c r="D982" t="s">
        <v>533</v>
      </c>
      <c r="E982" s="21">
        <v>1</v>
      </c>
      <c r="F982">
        <v>94.05</v>
      </c>
      <c r="G982">
        <v>114</v>
      </c>
      <c r="K982" s="21"/>
      <c r="L982" s="21"/>
      <c r="M982" s="21"/>
    </row>
    <row r="983" spans="1:13" ht="12.75">
      <c r="A983">
        <v>18</v>
      </c>
      <c r="B983">
        <v>112005</v>
      </c>
      <c r="C983" t="s">
        <v>151</v>
      </c>
      <c r="D983" t="s">
        <v>257</v>
      </c>
      <c r="E983" s="21">
        <v>4</v>
      </c>
      <c r="F983">
        <v>327.23</v>
      </c>
      <c r="G983">
        <v>735</v>
      </c>
      <c r="K983" s="21"/>
      <c r="L983" s="21"/>
      <c r="M983" s="21"/>
    </row>
    <row r="984" spans="1:13" ht="12.75">
      <c r="A984">
        <v>118</v>
      </c>
      <c r="B984">
        <v>112005</v>
      </c>
      <c r="C984" t="s">
        <v>151</v>
      </c>
      <c r="D984" t="s">
        <v>257</v>
      </c>
      <c r="E984" s="21">
        <v>2</v>
      </c>
      <c r="F984">
        <v>137.63</v>
      </c>
      <c r="G984">
        <v>228</v>
      </c>
      <c r="K984" s="21"/>
      <c r="L984" s="21"/>
      <c r="M984" s="21"/>
    </row>
    <row r="985" spans="1:13" ht="12.75">
      <c r="A985">
        <v>54</v>
      </c>
      <c r="B985">
        <v>112005</v>
      </c>
      <c r="C985" t="s">
        <v>151</v>
      </c>
      <c r="D985" t="s">
        <v>257</v>
      </c>
      <c r="E985" s="21">
        <v>1</v>
      </c>
      <c r="F985">
        <v>91.61</v>
      </c>
      <c r="G985">
        <v>320</v>
      </c>
      <c r="H985" s="21">
        <f>SUM(E983:E985)</f>
        <v>7</v>
      </c>
      <c r="I985" s="21">
        <f>SUM(F983:F985)</f>
        <v>556.47</v>
      </c>
      <c r="J985" s="21">
        <f>SUM(G983:G985)</f>
        <v>1283</v>
      </c>
      <c r="K985" s="21"/>
      <c r="L985" s="21"/>
      <c r="M985" s="21"/>
    </row>
    <row r="986" spans="1:13" ht="12.75">
      <c r="A986">
        <v>20</v>
      </c>
      <c r="B986">
        <v>112005</v>
      </c>
      <c r="C986" t="s">
        <v>151</v>
      </c>
      <c r="D986" t="s">
        <v>245</v>
      </c>
      <c r="E986" s="21">
        <v>4</v>
      </c>
      <c r="F986">
        <v>323.87</v>
      </c>
      <c r="G986">
        <v>735</v>
      </c>
      <c r="K986" s="21"/>
      <c r="L986" s="21"/>
      <c r="M986" s="21"/>
    </row>
    <row r="987" spans="1:13" ht="12.75">
      <c r="A987">
        <v>106</v>
      </c>
      <c r="B987">
        <v>112005</v>
      </c>
      <c r="C987" t="s">
        <v>151</v>
      </c>
      <c r="D987" t="s">
        <v>245</v>
      </c>
      <c r="E987" s="21">
        <v>2</v>
      </c>
      <c r="F987">
        <v>142.44</v>
      </c>
      <c r="G987">
        <v>228</v>
      </c>
      <c r="K987" s="21"/>
      <c r="L987" s="21"/>
      <c r="M987" s="21"/>
    </row>
    <row r="988" spans="1:13" ht="12.75">
      <c r="A988">
        <v>30</v>
      </c>
      <c r="B988">
        <v>112005</v>
      </c>
      <c r="C988" t="s">
        <v>151</v>
      </c>
      <c r="D988" t="s">
        <v>245</v>
      </c>
      <c r="E988" s="21">
        <v>1</v>
      </c>
      <c r="F988">
        <v>95.41</v>
      </c>
      <c r="G988">
        <v>320</v>
      </c>
      <c r="H988" s="21">
        <f>SUM(E986:E988)</f>
        <v>7</v>
      </c>
      <c r="I988" s="21">
        <f>SUM(F986:F988)</f>
        <v>561.72</v>
      </c>
      <c r="J988" s="21">
        <f>SUM(G986:G988)</f>
        <v>1283</v>
      </c>
      <c r="K988" s="21"/>
      <c r="L988" s="21"/>
      <c r="M988" s="21"/>
    </row>
    <row r="989" spans="1:13" ht="12.75">
      <c r="A989">
        <v>142</v>
      </c>
      <c r="B989">
        <v>112005</v>
      </c>
      <c r="C989" t="s">
        <v>151</v>
      </c>
      <c r="D989" t="s">
        <v>282</v>
      </c>
      <c r="E989" s="21">
        <v>3</v>
      </c>
      <c r="F989">
        <v>186.35</v>
      </c>
      <c r="G989">
        <v>485</v>
      </c>
      <c r="K989" s="21"/>
      <c r="L989" s="21"/>
      <c r="M989" s="21"/>
    </row>
    <row r="990" spans="1:13" ht="12.75">
      <c r="A990">
        <v>143</v>
      </c>
      <c r="B990">
        <v>112005</v>
      </c>
      <c r="C990" t="s">
        <v>151</v>
      </c>
      <c r="D990" t="s">
        <v>282</v>
      </c>
      <c r="E990" s="21">
        <v>2</v>
      </c>
      <c r="F990">
        <v>129.74</v>
      </c>
      <c r="G990">
        <v>228</v>
      </c>
      <c r="K990" s="21"/>
      <c r="L990" s="21"/>
      <c r="M990" s="21"/>
    </row>
    <row r="991" spans="1:13" ht="12.75">
      <c r="A991">
        <v>149</v>
      </c>
      <c r="B991">
        <v>112005</v>
      </c>
      <c r="C991" t="s">
        <v>151</v>
      </c>
      <c r="D991" t="s">
        <v>289</v>
      </c>
      <c r="E991" s="21">
        <v>2</v>
      </c>
      <c r="F991">
        <v>127.14</v>
      </c>
      <c r="G991">
        <v>228</v>
      </c>
      <c r="K991" s="21"/>
      <c r="L991" s="21"/>
      <c r="M991" s="21"/>
    </row>
    <row r="992" spans="1:13" ht="12.75">
      <c r="A992">
        <v>276</v>
      </c>
      <c r="B992">
        <v>112005</v>
      </c>
      <c r="C992" t="s">
        <v>151</v>
      </c>
      <c r="D992" t="s">
        <v>289</v>
      </c>
      <c r="E992" s="21">
        <v>2</v>
      </c>
      <c r="F992">
        <v>171.6</v>
      </c>
      <c r="G992">
        <v>411</v>
      </c>
      <c r="K992" s="21"/>
      <c r="L992" s="21"/>
      <c r="M992" s="21"/>
    </row>
    <row r="993" spans="1:13" ht="12.75">
      <c r="A993">
        <v>24</v>
      </c>
      <c r="B993">
        <v>112005</v>
      </c>
      <c r="C993" t="s">
        <v>151</v>
      </c>
      <c r="D993" t="s">
        <v>154</v>
      </c>
      <c r="E993" s="21">
        <v>4</v>
      </c>
      <c r="F993">
        <v>306.5</v>
      </c>
      <c r="G993">
        <v>735</v>
      </c>
      <c r="K993" s="21"/>
      <c r="L993" s="21"/>
      <c r="M993" s="21"/>
    </row>
    <row r="994" spans="1:13" ht="12.75">
      <c r="A994">
        <v>11</v>
      </c>
      <c r="B994">
        <v>112005</v>
      </c>
      <c r="C994" t="s">
        <v>151</v>
      </c>
      <c r="D994" t="s">
        <v>154</v>
      </c>
      <c r="E994" s="21">
        <v>3</v>
      </c>
      <c r="F994">
        <v>157.93</v>
      </c>
      <c r="G994">
        <v>342</v>
      </c>
      <c r="K994" s="21"/>
      <c r="L994" s="21"/>
      <c r="M994" s="21"/>
    </row>
    <row r="995" spans="1:13" ht="12.75">
      <c r="A995">
        <v>638</v>
      </c>
      <c r="B995">
        <v>112005</v>
      </c>
      <c r="C995" t="s">
        <v>151</v>
      </c>
      <c r="D995" t="s">
        <v>2046</v>
      </c>
      <c r="E995" s="21">
        <v>1</v>
      </c>
      <c r="F995">
        <v>79.42</v>
      </c>
      <c r="G995">
        <v>128</v>
      </c>
      <c r="K995" s="21"/>
      <c r="L995" s="21"/>
      <c r="M995" s="21"/>
    </row>
    <row r="996" spans="1:13" ht="12.75">
      <c r="A996" s="41">
        <v>609</v>
      </c>
      <c r="B996" s="41">
        <v>112005</v>
      </c>
      <c r="C996" s="41" t="s">
        <v>151</v>
      </c>
      <c r="D996" s="41" t="s">
        <v>3059</v>
      </c>
      <c r="E996" s="41">
        <v>1</v>
      </c>
      <c r="F996" s="41">
        <v>3.8</v>
      </c>
      <c r="G996" s="41">
        <v>320</v>
      </c>
      <c r="H996" s="41">
        <v>609</v>
      </c>
      <c r="I996" s="41"/>
      <c r="J996" s="41"/>
      <c r="K996" s="41"/>
      <c r="L996" s="41"/>
      <c r="M996" s="41"/>
    </row>
    <row r="997" spans="1:13" ht="12.75">
      <c r="A997">
        <v>152</v>
      </c>
      <c r="B997">
        <v>112005</v>
      </c>
      <c r="C997" t="s">
        <v>151</v>
      </c>
      <c r="D997" t="s">
        <v>292</v>
      </c>
      <c r="E997" s="21">
        <v>2</v>
      </c>
      <c r="F997">
        <v>126.6</v>
      </c>
      <c r="G997">
        <v>228</v>
      </c>
      <c r="K997" s="21"/>
      <c r="L997" s="21"/>
      <c r="M997" s="21"/>
    </row>
    <row r="998" spans="1:13" ht="12.75">
      <c r="A998">
        <v>335</v>
      </c>
      <c r="B998">
        <v>112005</v>
      </c>
      <c r="C998" t="s">
        <v>151</v>
      </c>
      <c r="D998" t="s">
        <v>292</v>
      </c>
      <c r="E998" s="21">
        <v>2</v>
      </c>
      <c r="F998">
        <v>127.51</v>
      </c>
      <c r="G998">
        <v>446</v>
      </c>
      <c r="K998" s="21"/>
      <c r="L998" s="21"/>
      <c r="M998" s="21"/>
    </row>
    <row r="999" spans="1:13" ht="12.75">
      <c r="A999">
        <v>3</v>
      </c>
      <c r="B999">
        <v>112005</v>
      </c>
      <c r="C999" t="s">
        <v>151</v>
      </c>
      <c r="D999" t="s">
        <v>298</v>
      </c>
      <c r="E999" s="21">
        <v>4</v>
      </c>
      <c r="F999">
        <v>371.18</v>
      </c>
      <c r="G999">
        <v>735</v>
      </c>
      <c r="K999" s="21"/>
      <c r="L999" s="21"/>
      <c r="M999" s="21"/>
    </row>
    <row r="1000" spans="1:13" ht="12.75">
      <c r="A1000">
        <v>158</v>
      </c>
      <c r="B1000">
        <v>112005</v>
      </c>
      <c r="C1000" t="s">
        <v>151</v>
      </c>
      <c r="D1000" t="s">
        <v>298</v>
      </c>
      <c r="E1000" s="21">
        <v>2</v>
      </c>
      <c r="F1000">
        <v>123.96</v>
      </c>
      <c r="G1000">
        <v>228</v>
      </c>
      <c r="K1000" s="21"/>
      <c r="L1000" s="21"/>
      <c r="M1000" s="21"/>
    </row>
    <row r="1001" spans="1:13" ht="12.75">
      <c r="A1001">
        <v>167</v>
      </c>
      <c r="B1001">
        <v>112005</v>
      </c>
      <c r="C1001" t="s">
        <v>151</v>
      </c>
      <c r="D1001" t="s">
        <v>298</v>
      </c>
      <c r="E1001" s="21">
        <v>1</v>
      </c>
      <c r="F1001">
        <v>73.73</v>
      </c>
      <c r="G1001">
        <v>320</v>
      </c>
      <c r="H1001" s="21">
        <f>SUM(E999:E1001)</f>
        <v>7</v>
      </c>
      <c r="I1001" s="21">
        <f>SUM(F999:F1001)</f>
        <v>568.87</v>
      </c>
      <c r="J1001" s="21">
        <f>SUM(G999:G1001)</f>
        <v>1283</v>
      </c>
      <c r="K1001" s="21"/>
      <c r="L1001" s="21"/>
      <c r="M1001" s="21"/>
    </row>
    <row r="1002" spans="1:13" ht="12.75">
      <c r="A1002">
        <v>5</v>
      </c>
      <c r="B1002">
        <v>112005</v>
      </c>
      <c r="C1002" t="s">
        <v>151</v>
      </c>
      <c r="D1002" t="s">
        <v>303</v>
      </c>
      <c r="E1002" s="21">
        <v>4</v>
      </c>
      <c r="F1002">
        <v>367.37</v>
      </c>
      <c r="G1002">
        <v>735</v>
      </c>
      <c r="K1002" s="21"/>
      <c r="L1002" s="21"/>
      <c r="M1002" s="21"/>
    </row>
    <row r="1003" spans="1:13" ht="12.75">
      <c r="A1003">
        <v>163</v>
      </c>
      <c r="B1003">
        <v>112005</v>
      </c>
      <c r="C1003" t="s">
        <v>151</v>
      </c>
      <c r="D1003" t="s">
        <v>303</v>
      </c>
      <c r="E1003" s="21">
        <v>2</v>
      </c>
      <c r="F1003">
        <v>122.3</v>
      </c>
      <c r="G1003">
        <v>228</v>
      </c>
      <c r="K1003" s="21"/>
      <c r="L1003" s="21"/>
      <c r="M1003" s="21"/>
    </row>
    <row r="1004" spans="1:13" ht="12.75">
      <c r="A1004">
        <v>18</v>
      </c>
      <c r="B1004">
        <v>112005</v>
      </c>
      <c r="C1004" t="s">
        <v>151</v>
      </c>
      <c r="D1004" t="s">
        <v>303</v>
      </c>
      <c r="E1004" s="21">
        <v>1</v>
      </c>
      <c r="F1004">
        <v>97.31</v>
      </c>
      <c r="G1004">
        <v>320</v>
      </c>
      <c r="H1004" s="21">
        <f>SUM(E1002:E1004)</f>
        <v>7</v>
      </c>
      <c r="I1004" s="21">
        <f>SUM(F1002:F1004)</f>
        <v>586.98</v>
      </c>
      <c r="J1004" s="21">
        <f>SUM(G1002:G1004)</f>
        <v>1283</v>
      </c>
      <c r="K1004" s="21"/>
      <c r="L1004" s="21"/>
      <c r="M1004" s="21"/>
    </row>
    <row r="1005" spans="1:13" ht="12.75">
      <c r="A1005">
        <v>164</v>
      </c>
      <c r="B1005">
        <v>112005</v>
      </c>
      <c r="C1005" t="s">
        <v>151</v>
      </c>
      <c r="D1005" t="s">
        <v>249</v>
      </c>
      <c r="E1005" s="21">
        <v>3</v>
      </c>
      <c r="F1005">
        <v>166.73</v>
      </c>
      <c r="G1005">
        <v>539</v>
      </c>
      <c r="K1005" s="21"/>
      <c r="L1005" s="21"/>
      <c r="M1005" s="21"/>
    </row>
    <row r="1006" spans="1:13" ht="12.75">
      <c r="A1006">
        <v>110</v>
      </c>
      <c r="B1006">
        <v>112005</v>
      </c>
      <c r="C1006" t="s">
        <v>151</v>
      </c>
      <c r="D1006" t="s">
        <v>249</v>
      </c>
      <c r="E1006" s="21">
        <v>2</v>
      </c>
      <c r="F1006">
        <v>139.83</v>
      </c>
      <c r="G1006">
        <v>228</v>
      </c>
      <c r="K1006" s="21"/>
      <c r="L1006" s="21"/>
      <c r="M1006" s="21"/>
    </row>
    <row r="1007" spans="1:13" ht="12.75">
      <c r="A1007">
        <v>36</v>
      </c>
      <c r="B1007">
        <v>112005</v>
      </c>
      <c r="C1007" t="s">
        <v>151</v>
      </c>
      <c r="D1007" t="s">
        <v>249</v>
      </c>
      <c r="E1007" s="21">
        <v>1</v>
      </c>
      <c r="F1007">
        <v>94.46</v>
      </c>
      <c r="G1007">
        <v>320</v>
      </c>
      <c r="K1007" s="21"/>
      <c r="L1007" s="21"/>
      <c r="M1007" s="21"/>
    </row>
    <row r="1008" spans="1:13" ht="12.75">
      <c r="A1008">
        <v>409</v>
      </c>
      <c r="B1008">
        <v>112005</v>
      </c>
      <c r="C1008" t="s">
        <v>151</v>
      </c>
      <c r="D1008" t="s">
        <v>532</v>
      </c>
      <c r="E1008" s="21">
        <v>2</v>
      </c>
      <c r="F1008">
        <v>100.87</v>
      </c>
      <c r="G1008">
        <v>378</v>
      </c>
      <c r="K1008" s="21"/>
      <c r="L1008" s="21"/>
      <c r="M1008" s="21"/>
    </row>
    <row r="1009" spans="1:13" ht="12.75">
      <c r="A1009">
        <v>392</v>
      </c>
      <c r="B1009">
        <v>112005</v>
      </c>
      <c r="C1009" t="s">
        <v>151</v>
      </c>
      <c r="D1009" t="s">
        <v>532</v>
      </c>
      <c r="E1009" s="21">
        <v>1</v>
      </c>
      <c r="F1009">
        <v>94.05</v>
      </c>
      <c r="G1009">
        <v>114</v>
      </c>
      <c r="K1009" s="21"/>
      <c r="L1009" s="21"/>
      <c r="M1009" s="21"/>
    </row>
    <row r="1010" spans="1:13" ht="12.75">
      <c r="A1010">
        <v>256</v>
      </c>
      <c r="B1010">
        <v>112005</v>
      </c>
      <c r="C1010" t="s">
        <v>151</v>
      </c>
      <c r="D1010" t="s">
        <v>388</v>
      </c>
      <c r="E1010" s="21">
        <v>3</v>
      </c>
      <c r="F1010">
        <v>56.74</v>
      </c>
      <c r="G1010">
        <v>574</v>
      </c>
      <c r="K1010" s="21"/>
      <c r="L1010" s="21"/>
      <c r="M1010" s="21"/>
    </row>
    <row r="1011" spans="1:13" ht="12.75">
      <c r="A1011">
        <v>250</v>
      </c>
      <c r="B1011">
        <v>112005</v>
      </c>
      <c r="C1011" t="s">
        <v>151</v>
      </c>
      <c r="D1011" t="s">
        <v>388</v>
      </c>
      <c r="E1011" s="21">
        <v>2</v>
      </c>
      <c r="F1011">
        <v>91.07</v>
      </c>
      <c r="G1011">
        <v>228</v>
      </c>
      <c r="K1011" s="21"/>
      <c r="L1011" s="21"/>
      <c r="M1011" s="21"/>
    </row>
    <row r="1012" spans="1:13" ht="12.75">
      <c r="A1012">
        <v>148</v>
      </c>
      <c r="B1012">
        <v>112005</v>
      </c>
      <c r="C1012" t="s">
        <v>151</v>
      </c>
      <c r="D1012" t="s">
        <v>288</v>
      </c>
      <c r="E1012" s="21">
        <v>2</v>
      </c>
      <c r="F1012">
        <v>127.88</v>
      </c>
      <c r="G1012">
        <v>228</v>
      </c>
      <c r="K1012" s="21"/>
      <c r="L1012" s="21"/>
      <c r="M1012" s="21"/>
    </row>
    <row r="1013" spans="1:13" ht="12.75">
      <c r="A1013">
        <v>269</v>
      </c>
      <c r="B1013">
        <v>112005</v>
      </c>
      <c r="C1013" t="s">
        <v>151</v>
      </c>
      <c r="D1013" t="s">
        <v>288</v>
      </c>
      <c r="E1013" s="21">
        <v>2</v>
      </c>
      <c r="F1013">
        <v>179.75</v>
      </c>
      <c r="G1013">
        <v>289</v>
      </c>
      <c r="K1013" s="21"/>
      <c r="L1013" s="21"/>
      <c r="M1013" s="21"/>
    </row>
    <row r="1014" spans="1:13" ht="12.75">
      <c r="A1014">
        <v>130</v>
      </c>
      <c r="B1014">
        <v>112005</v>
      </c>
      <c r="C1014" t="s">
        <v>151</v>
      </c>
      <c r="D1014" t="s">
        <v>914</v>
      </c>
      <c r="E1014" s="21">
        <v>3</v>
      </c>
      <c r="F1014">
        <v>193.61</v>
      </c>
      <c r="G1014">
        <v>607</v>
      </c>
      <c r="K1014" s="21"/>
      <c r="L1014" s="21"/>
      <c r="M1014" s="21"/>
    </row>
    <row r="1015" spans="1:13" ht="12.75">
      <c r="A1015">
        <v>367</v>
      </c>
      <c r="B1015">
        <v>112005</v>
      </c>
      <c r="C1015" t="s">
        <v>151</v>
      </c>
      <c r="D1015" t="s">
        <v>914</v>
      </c>
      <c r="E1015" s="21">
        <v>1</v>
      </c>
      <c r="F1015">
        <v>42.09</v>
      </c>
      <c r="G1015">
        <v>320</v>
      </c>
      <c r="K1015" s="21">
        <f>SUM(K759:K1014)</f>
        <v>0</v>
      </c>
      <c r="L1015" s="21">
        <f>SUM(L759:L1014)</f>
        <v>0</v>
      </c>
      <c r="M1015" s="21">
        <f>SUM(M759:M1014)</f>
        <v>0</v>
      </c>
    </row>
    <row r="1016" spans="1:7" ht="12.75">
      <c r="A1016">
        <v>94</v>
      </c>
      <c r="B1016">
        <v>112007</v>
      </c>
      <c r="C1016" t="s">
        <v>658</v>
      </c>
      <c r="D1016" t="s">
        <v>1671</v>
      </c>
      <c r="E1016" s="21">
        <v>3</v>
      </c>
      <c r="F1016">
        <v>240.81</v>
      </c>
      <c r="G1016">
        <v>607</v>
      </c>
    </row>
    <row r="1017" spans="1:7" ht="12.75">
      <c r="A1017">
        <v>80</v>
      </c>
      <c r="B1017">
        <v>112007</v>
      </c>
      <c r="C1017" t="s">
        <v>658</v>
      </c>
      <c r="D1017" t="s">
        <v>1669</v>
      </c>
      <c r="E1017" s="21">
        <v>3</v>
      </c>
      <c r="F1017">
        <v>264.77</v>
      </c>
      <c r="G1017">
        <v>607</v>
      </c>
    </row>
    <row r="1018" spans="1:7" ht="12.75">
      <c r="A1018">
        <v>40</v>
      </c>
      <c r="B1018">
        <v>112007</v>
      </c>
      <c r="C1018" t="s">
        <v>658</v>
      </c>
      <c r="D1018" t="s">
        <v>704</v>
      </c>
      <c r="E1018" s="21">
        <v>4</v>
      </c>
      <c r="F1018">
        <v>270.31</v>
      </c>
      <c r="G1018">
        <v>735</v>
      </c>
    </row>
    <row r="1019" spans="1:7" ht="12.75">
      <c r="A1019">
        <v>118</v>
      </c>
      <c r="B1019">
        <v>112007</v>
      </c>
      <c r="C1019" t="s">
        <v>658</v>
      </c>
      <c r="D1019" t="s">
        <v>704</v>
      </c>
      <c r="E1019" s="21">
        <v>1</v>
      </c>
      <c r="F1019">
        <v>81.49</v>
      </c>
      <c r="G1019">
        <v>320</v>
      </c>
    </row>
    <row r="1020" spans="1:7" ht="12.75">
      <c r="A1020">
        <v>365</v>
      </c>
      <c r="B1020">
        <v>112007</v>
      </c>
      <c r="C1020" t="s">
        <v>658</v>
      </c>
      <c r="D1020" t="s">
        <v>822</v>
      </c>
      <c r="E1020" s="21">
        <v>2</v>
      </c>
      <c r="F1020">
        <v>116.09</v>
      </c>
      <c r="G1020">
        <v>446</v>
      </c>
    </row>
    <row r="1021" spans="1:7" ht="12.75">
      <c r="A1021">
        <v>260</v>
      </c>
      <c r="B1021">
        <v>112007</v>
      </c>
      <c r="C1021" t="s">
        <v>658</v>
      </c>
      <c r="D1021" t="s">
        <v>822</v>
      </c>
      <c r="E1021" s="21">
        <v>1</v>
      </c>
      <c r="F1021">
        <v>59.02</v>
      </c>
      <c r="G1021">
        <v>320</v>
      </c>
    </row>
    <row r="1022" spans="1:7" ht="12.75">
      <c r="A1022">
        <v>301</v>
      </c>
      <c r="B1022">
        <v>112007</v>
      </c>
      <c r="C1022" t="s">
        <v>658</v>
      </c>
      <c r="D1022" t="s">
        <v>1785</v>
      </c>
      <c r="E1022" s="21">
        <v>2</v>
      </c>
      <c r="F1022">
        <v>146.64</v>
      </c>
      <c r="G1022">
        <v>357</v>
      </c>
    </row>
    <row r="1023" spans="1:7" ht="12.75">
      <c r="A1023">
        <v>104</v>
      </c>
      <c r="B1023">
        <v>112007</v>
      </c>
      <c r="C1023" t="s">
        <v>658</v>
      </c>
      <c r="D1023" t="s">
        <v>1675</v>
      </c>
      <c r="E1023" s="21">
        <v>3</v>
      </c>
      <c r="F1023">
        <v>219.1</v>
      </c>
      <c r="G1023">
        <v>539</v>
      </c>
    </row>
    <row r="1024" spans="1:7" ht="12.75">
      <c r="A1024">
        <v>46</v>
      </c>
      <c r="B1024">
        <v>112007</v>
      </c>
      <c r="C1024" t="s">
        <v>658</v>
      </c>
      <c r="D1024" t="s">
        <v>1657</v>
      </c>
      <c r="E1024" s="21">
        <v>4</v>
      </c>
      <c r="F1024">
        <v>254.35</v>
      </c>
      <c r="G1024">
        <v>735</v>
      </c>
    </row>
    <row r="1025" spans="1:7" ht="12.75">
      <c r="A1025">
        <v>67</v>
      </c>
      <c r="B1025">
        <v>112007</v>
      </c>
      <c r="C1025" t="s">
        <v>658</v>
      </c>
      <c r="D1025" t="s">
        <v>1666</v>
      </c>
      <c r="E1025" s="21">
        <v>4</v>
      </c>
      <c r="F1025">
        <v>201.14</v>
      </c>
      <c r="G1025">
        <v>735</v>
      </c>
    </row>
    <row r="1026" spans="1:7" ht="12.75">
      <c r="A1026">
        <v>39</v>
      </c>
      <c r="B1026">
        <v>112007</v>
      </c>
      <c r="C1026" t="s">
        <v>658</v>
      </c>
      <c r="D1026" t="s">
        <v>714</v>
      </c>
      <c r="E1026" s="21">
        <v>4</v>
      </c>
      <c r="F1026">
        <v>272.67</v>
      </c>
      <c r="G1026">
        <v>735</v>
      </c>
    </row>
    <row r="1027" spans="1:7" ht="12.75">
      <c r="A1027">
        <v>128</v>
      </c>
      <c r="B1027">
        <v>112007</v>
      </c>
      <c r="C1027" t="s">
        <v>658</v>
      </c>
      <c r="D1027" t="s">
        <v>714</v>
      </c>
      <c r="E1027" s="21">
        <v>1</v>
      </c>
      <c r="F1027">
        <v>79.91</v>
      </c>
      <c r="G1027">
        <v>320</v>
      </c>
    </row>
    <row r="1028" spans="1:13" ht="12.75">
      <c r="A1028" s="41">
        <v>570</v>
      </c>
      <c r="B1028" s="41">
        <v>112007</v>
      </c>
      <c r="C1028" s="41" t="s">
        <v>658</v>
      </c>
      <c r="D1028" s="41" t="s">
        <v>3051</v>
      </c>
      <c r="E1028" s="41">
        <v>1</v>
      </c>
      <c r="F1028" s="41">
        <v>9.97</v>
      </c>
      <c r="G1028" s="41">
        <v>320</v>
      </c>
      <c r="H1028" s="41">
        <v>570</v>
      </c>
      <c r="I1028" s="41"/>
      <c r="J1028" s="41"/>
      <c r="K1028" s="41"/>
      <c r="L1028" s="41"/>
      <c r="M1028" s="41"/>
    </row>
    <row r="1029" spans="1:7" ht="12.75">
      <c r="A1029">
        <v>107</v>
      </c>
      <c r="B1029">
        <v>112007</v>
      </c>
      <c r="C1029" t="s">
        <v>658</v>
      </c>
      <c r="D1029" t="s">
        <v>695</v>
      </c>
      <c r="E1029" s="21">
        <v>1</v>
      </c>
      <c r="F1029">
        <v>83.23</v>
      </c>
      <c r="G1029">
        <v>320</v>
      </c>
    </row>
    <row r="1030" spans="1:7" ht="12.75">
      <c r="A1030">
        <v>127</v>
      </c>
      <c r="B1030">
        <v>112007</v>
      </c>
      <c r="C1030" t="s">
        <v>658</v>
      </c>
      <c r="D1030" t="s">
        <v>716</v>
      </c>
      <c r="E1030" s="21">
        <v>3</v>
      </c>
      <c r="F1030">
        <v>194.83</v>
      </c>
      <c r="G1030">
        <v>607</v>
      </c>
    </row>
    <row r="1031" spans="1:7" ht="12.75">
      <c r="A1031">
        <v>130</v>
      </c>
      <c r="B1031">
        <v>112007</v>
      </c>
      <c r="C1031" t="s">
        <v>658</v>
      </c>
      <c r="D1031" t="s">
        <v>716</v>
      </c>
      <c r="E1031" s="21">
        <v>1</v>
      </c>
      <c r="F1031">
        <v>79.91</v>
      </c>
      <c r="G1031">
        <v>320</v>
      </c>
    </row>
    <row r="1032" spans="1:7" ht="12.75">
      <c r="A1032">
        <v>300</v>
      </c>
      <c r="B1032">
        <v>112007</v>
      </c>
      <c r="C1032" t="s">
        <v>658</v>
      </c>
      <c r="D1032" t="s">
        <v>1784</v>
      </c>
      <c r="E1032" s="21">
        <v>2</v>
      </c>
      <c r="F1032">
        <v>148.23</v>
      </c>
      <c r="G1032">
        <v>411</v>
      </c>
    </row>
    <row r="1033" spans="1:13" ht="12.75">
      <c r="A1033" s="41">
        <v>619</v>
      </c>
      <c r="B1033" s="41">
        <v>112007</v>
      </c>
      <c r="C1033" s="41" t="s">
        <v>658</v>
      </c>
      <c r="D1033" s="41" t="s">
        <v>3064</v>
      </c>
      <c r="E1033" s="41">
        <v>1</v>
      </c>
      <c r="F1033" s="41">
        <v>2.22</v>
      </c>
      <c r="G1033" s="41">
        <v>320</v>
      </c>
      <c r="H1033" s="41">
        <v>619</v>
      </c>
      <c r="I1033" s="41"/>
      <c r="J1033" s="41"/>
      <c r="K1033" s="41"/>
      <c r="L1033" s="41"/>
      <c r="M1033" s="41"/>
    </row>
    <row r="1034" spans="1:7" ht="12.75">
      <c r="A1034">
        <v>331</v>
      </c>
      <c r="B1034">
        <v>112007</v>
      </c>
      <c r="C1034" t="s">
        <v>658</v>
      </c>
      <c r="D1034" t="s">
        <v>1800</v>
      </c>
      <c r="E1034" s="21">
        <v>2</v>
      </c>
      <c r="F1034">
        <v>131.92</v>
      </c>
      <c r="G1034">
        <v>357</v>
      </c>
    </row>
    <row r="1035" spans="1:7" ht="12.75">
      <c r="A1035">
        <v>676</v>
      </c>
      <c r="B1035">
        <v>112007</v>
      </c>
      <c r="C1035" t="s">
        <v>658</v>
      </c>
      <c r="D1035" t="s">
        <v>2079</v>
      </c>
      <c r="E1035" s="21">
        <v>1</v>
      </c>
      <c r="F1035">
        <v>72.13</v>
      </c>
      <c r="G1035">
        <v>250</v>
      </c>
    </row>
    <row r="1036" spans="1:7" ht="12.75">
      <c r="A1036">
        <v>108</v>
      </c>
      <c r="B1036">
        <v>112007</v>
      </c>
      <c r="C1036" t="s">
        <v>658</v>
      </c>
      <c r="D1036" t="s">
        <v>1677</v>
      </c>
      <c r="E1036" s="21">
        <v>3</v>
      </c>
      <c r="F1036">
        <v>217.11</v>
      </c>
      <c r="G1036">
        <v>607</v>
      </c>
    </row>
    <row r="1037" spans="1:7" ht="12.75">
      <c r="A1037">
        <v>305</v>
      </c>
      <c r="B1037">
        <v>112007</v>
      </c>
      <c r="C1037" t="s">
        <v>658</v>
      </c>
      <c r="D1037" t="s">
        <v>742</v>
      </c>
      <c r="E1037" s="21">
        <v>2</v>
      </c>
      <c r="F1037">
        <v>144.63</v>
      </c>
      <c r="G1037">
        <v>446</v>
      </c>
    </row>
    <row r="1038" spans="1:7" ht="12.75">
      <c r="A1038">
        <v>161</v>
      </c>
      <c r="B1038">
        <v>112007</v>
      </c>
      <c r="C1038" t="s">
        <v>658</v>
      </c>
      <c r="D1038" t="s">
        <v>742</v>
      </c>
      <c r="E1038" s="21">
        <v>1</v>
      </c>
      <c r="F1038">
        <v>74.68</v>
      </c>
      <c r="G1038">
        <v>320</v>
      </c>
    </row>
    <row r="1039" spans="1:7" ht="12.75">
      <c r="A1039">
        <v>178</v>
      </c>
      <c r="B1039">
        <v>112007</v>
      </c>
      <c r="C1039" t="s">
        <v>658</v>
      </c>
      <c r="D1039" t="s">
        <v>1711</v>
      </c>
      <c r="E1039" s="21">
        <v>3</v>
      </c>
      <c r="F1039">
        <v>158.3</v>
      </c>
      <c r="G1039">
        <v>574</v>
      </c>
    </row>
    <row r="1040" spans="1:7" ht="12.75">
      <c r="A1040">
        <v>362</v>
      </c>
      <c r="B1040">
        <v>112007</v>
      </c>
      <c r="C1040" t="s">
        <v>658</v>
      </c>
      <c r="D1040" t="s">
        <v>824</v>
      </c>
      <c r="E1040" s="21">
        <v>2</v>
      </c>
      <c r="F1040">
        <v>116.82</v>
      </c>
      <c r="G1040">
        <v>411</v>
      </c>
    </row>
    <row r="1041" spans="1:7" ht="12.75">
      <c r="A1041">
        <v>262</v>
      </c>
      <c r="B1041">
        <v>112007</v>
      </c>
      <c r="C1041" t="s">
        <v>658</v>
      </c>
      <c r="D1041" t="s">
        <v>824</v>
      </c>
      <c r="E1041" s="21">
        <v>1</v>
      </c>
      <c r="F1041">
        <v>58.7</v>
      </c>
      <c r="G1041">
        <v>320</v>
      </c>
    </row>
    <row r="1042" spans="1:7" ht="12.75">
      <c r="A1042">
        <v>157</v>
      </c>
      <c r="B1042">
        <v>112007</v>
      </c>
      <c r="C1042" t="s">
        <v>658</v>
      </c>
      <c r="D1042" t="s">
        <v>804</v>
      </c>
      <c r="E1042" s="21">
        <v>3</v>
      </c>
      <c r="F1042">
        <v>170.77</v>
      </c>
      <c r="G1042">
        <v>539</v>
      </c>
    </row>
    <row r="1043" spans="1:7" ht="12.75">
      <c r="A1043">
        <v>242</v>
      </c>
      <c r="B1043">
        <v>112007</v>
      </c>
      <c r="C1043" t="s">
        <v>658</v>
      </c>
      <c r="D1043" t="s">
        <v>804</v>
      </c>
      <c r="E1043" s="21">
        <v>1</v>
      </c>
      <c r="F1043">
        <v>61.87</v>
      </c>
      <c r="G1043">
        <v>320</v>
      </c>
    </row>
    <row r="1044" spans="1:7" ht="12.75">
      <c r="A1044">
        <v>198</v>
      </c>
      <c r="B1044">
        <v>112007</v>
      </c>
      <c r="C1044" t="s">
        <v>658</v>
      </c>
      <c r="D1044" t="s">
        <v>769</v>
      </c>
      <c r="E1044" s="21">
        <v>1</v>
      </c>
      <c r="F1044">
        <v>68.83</v>
      </c>
      <c r="G1044">
        <v>320</v>
      </c>
    </row>
    <row r="1045" spans="1:7" ht="12.75">
      <c r="A1045">
        <v>165</v>
      </c>
      <c r="B1045">
        <v>112007</v>
      </c>
      <c r="C1045" t="s">
        <v>658</v>
      </c>
      <c r="D1045" t="s">
        <v>1701</v>
      </c>
      <c r="E1045" s="21">
        <v>3</v>
      </c>
      <c r="F1045">
        <v>165.82</v>
      </c>
      <c r="G1045">
        <v>539</v>
      </c>
    </row>
    <row r="1046" spans="1:7" ht="12.75">
      <c r="A1046">
        <v>312</v>
      </c>
      <c r="B1046">
        <v>112007</v>
      </c>
      <c r="C1046" t="s">
        <v>658</v>
      </c>
      <c r="D1046" t="s">
        <v>866</v>
      </c>
      <c r="E1046" s="21">
        <v>1</v>
      </c>
      <c r="F1046">
        <v>50.79</v>
      </c>
      <c r="G1046">
        <v>320</v>
      </c>
    </row>
    <row r="1047" spans="1:7" ht="12.75">
      <c r="A1047">
        <v>662</v>
      </c>
      <c r="B1047">
        <v>112007</v>
      </c>
      <c r="C1047" t="s">
        <v>658</v>
      </c>
      <c r="D1047" t="s">
        <v>866</v>
      </c>
      <c r="E1047" s="21">
        <v>1</v>
      </c>
      <c r="F1047">
        <v>74.16</v>
      </c>
      <c r="G1047">
        <v>250</v>
      </c>
    </row>
    <row r="1048" spans="1:7" ht="12.75">
      <c r="A1048">
        <v>346</v>
      </c>
      <c r="B1048">
        <v>112007</v>
      </c>
      <c r="C1048" t="s">
        <v>658</v>
      </c>
      <c r="D1048" t="s">
        <v>1811</v>
      </c>
      <c r="E1048" s="21">
        <v>2</v>
      </c>
      <c r="F1048">
        <v>122.47</v>
      </c>
      <c r="G1048">
        <v>357</v>
      </c>
    </row>
    <row r="1049" spans="1:7" ht="12.75">
      <c r="A1049">
        <v>193</v>
      </c>
      <c r="B1049">
        <v>112007</v>
      </c>
      <c r="C1049" t="s">
        <v>658</v>
      </c>
      <c r="D1049" t="s">
        <v>1723</v>
      </c>
      <c r="E1049" s="21">
        <v>3</v>
      </c>
      <c r="F1049">
        <v>145.46</v>
      </c>
      <c r="G1049">
        <v>607</v>
      </c>
    </row>
    <row r="1050" spans="1:7" ht="12.75">
      <c r="A1050">
        <v>166</v>
      </c>
      <c r="B1050">
        <v>112007</v>
      </c>
      <c r="C1050" t="s">
        <v>658</v>
      </c>
      <c r="D1050" t="s">
        <v>1702</v>
      </c>
      <c r="E1050" s="21">
        <v>3</v>
      </c>
      <c r="F1050">
        <v>164.18</v>
      </c>
      <c r="G1050">
        <v>574</v>
      </c>
    </row>
    <row r="1051" spans="1:7" ht="12.75">
      <c r="A1051">
        <v>587</v>
      </c>
      <c r="B1051">
        <v>112007</v>
      </c>
      <c r="C1051" t="s">
        <v>658</v>
      </c>
      <c r="D1051" t="s">
        <v>659</v>
      </c>
      <c r="E1051" s="21">
        <v>2</v>
      </c>
      <c r="F1051">
        <v>21.63</v>
      </c>
      <c r="G1051">
        <v>324</v>
      </c>
    </row>
    <row r="1052" spans="1:7" ht="12.75">
      <c r="A1052">
        <v>63</v>
      </c>
      <c r="B1052">
        <v>112007</v>
      </c>
      <c r="C1052" t="s">
        <v>658</v>
      </c>
      <c r="D1052" t="s">
        <v>659</v>
      </c>
      <c r="E1052" s="21">
        <v>1</v>
      </c>
      <c r="F1052">
        <v>90.19</v>
      </c>
      <c r="G1052">
        <v>320</v>
      </c>
    </row>
    <row r="1053" spans="1:7" ht="12.75">
      <c r="A1053">
        <v>261</v>
      </c>
      <c r="B1053">
        <v>112007</v>
      </c>
      <c r="C1053" t="s">
        <v>658</v>
      </c>
      <c r="D1053" t="s">
        <v>823</v>
      </c>
      <c r="E1053" s="21">
        <v>1</v>
      </c>
      <c r="F1053">
        <v>58.86</v>
      </c>
      <c r="G1053">
        <v>320</v>
      </c>
    </row>
    <row r="1054" spans="1:7" ht="12.75">
      <c r="A1054">
        <v>152</v>
      </c>
      <c r="B1054">
        <v>112007</v>
      </c>
      <c r="C1054" t="s">
        <v>658</v>
      </c>
      <c r="D1054" t="s">
        <v>705</v>
      </c>
      <c r="E1054" s="21">
        <v>3</v>
      </c>
      <c r="F1054">
        <v>177.93</v>
      </c>
      <c r="G1054">
        <v>539</v>
      </c>
    </row>
    <row r="1055" spans="1:7" ht="12.75">
      <c r="A1055">
        <v>119</v>
      </c>
      <c r="B1055">
        <v>112007</v>
      </c>
      <c r="C1055" t="s">
        <v>658</v>
      </c>
      <c r="D1055" t="s">
        <v>705</v>
      </c>
      <c r="E1055" s="21">
        <v>1</v>
      </c>
      <c r="F1055">
        <v>81.49</v>
      </c>
      <c r="G1055">
        <v>320</v>
      </c>
    </row>
    <row r="1056" spans="1:7" ht="12.75">
      <c r="A1056">
        <v>182</v>
      </c>
      <c r="B1056">
        <v>112007</v>
      </c>
      <c r="C1056" t="s">
        <v>658</v>
      </c>
      <c r="D1056" t="s">
        <v>1714</v>
      </c>
      <c r="E1056" s="21">
        <v>3</v>
      </c>
      <c r="F1056">
        <v>153.69</v>
      </c>
      <c r="G1056">
        <v>607</v>
      </c>
    </row>
    <row r="1057" spans="1:7" ht="12.75">
      <c r="A1057">
        <v>386</v>
      </c>
      <c r="B1057">
        <v>112007</v>
      </c>
      <c r="C1057" t="s">
        <v>658</v>
      </c>
      <c r="D1057" t="s">
        <v>715</v>
      </c>
      <c r="E1057" s="21">
        <v>2</v>
      </c>
      <c r="F1057">
        <v>106.91</v>
      </c>
      <c r="G1057">
        <v>378</v>
      </c>
    </row>
    <row r="1058" spans="1:7" ht="12.75">
      <c r="A1058">
        <v>129</v>
      </c>
      <c r="B1058">
        <v>112007</v>
      </c>
      <c r="C1058" t="s">
        <v>658</v>
      </c>
      <c r="D1058" t="s">
        <v>715</v>
      </c>
      <c r="E1058" s="21">
        <v>1</v>
      </c>
      <c r="F1058">
        <v>79.91</v>
      </c>
      <c r="G1058">
        <v>320</v>
      </c>
    </row>
    <row r="1059" spans="1:7" ht="12.75">
      <c r="A1059">
        <v>175</v>
      </c>
      <c r="B1059">
        <v>112007</v>
      </c>
      <c r="C1059" t="s">
        <v>658</v>
      </c>
      <c r="D1059" t="s">
        <v>1710</v>
      </c>
      <c r="E1059" s="21">
        <v>3</v>
      </c>
      <c r="F1059">
        <v>159.24</v>
      </c>
      <c r="G1059">
        <v>607</v>
      </c>
    </row>
    <row r="1060" spans="1:7" ht="12.75">
      <c r="A1060">
        <v>323</v>
      </c>
      <c r="B1060">
        <v>112007</v>
      </c>
      <c r="C1060" t="s">
        <v>658</v>
      </c>
      <c r="D1060" t="s">
        <v>794</v>
      </c>
      <c r="E1060" s="21">
        <v>2</v>
      </c>
      <c r="F1060">
        <v>134.71</v>
      </c>
      <c r="G1060">
        <v>411</v>
      </c>
    </row>
    <row r="1061" spans="1:7" ht="12.75">
      <c r="A1061">
        <v>227</v>
      </c>
      <c r="B1061">
        <v>112007</v>
      </c>
      <c r="C1061" t="s">
        <v>658</v>
      </c>
      <c r="D1061" t="s">
        <v>794</v>
      </c>
      <c r="E1061" s="21">
        <v>1</v>
      </c>
      <c r="F1061">
        <v>64.24</v>
      </c>
      <c r="G1061">
        <v>320</v>
      </c>
    </row>
    <row r="1062" spans="1:7" ht="12.75">
      <c r="A1062">
        <v>499</v>
      </c>
      <c r="B1062">
        <v>112008</v>
      </c>
      <c r="C1062" t="s">
        <v>1030</v>
      </c>
      <c r="D1062" t="s">
        <v>1031</v>
      </c>
      <c r="E1062" s="21">
        <v>1</v>
      </c>
      <c r="F1062">
        <v>21.2</v>
      </c>
      <c r="G1062">
        <v>320</v>
      </c>
    </row>
    <row r="1063" spans="1:7" ht="12.75">
      <c r="A1063">
        <v>735</v>
      </c>
      <c r="B1063">
        <v>112008</v>
      </c>
      <c r="C1063" t="s">
        <v>1030</v>
      </c>
      <c r="D1063" t="s">
        <v>2133</v>
      </c>
      <c r="E1063" s="21">
        <v>1</v>
      </c>
      <c r="F1063">
        <v>60.52</v>
      </c>
      <c r="G1063">
        <v>196</v>
      </c>
    </row>
    <row r="1064" spans="1:7" ht="12.75">
      <c r="A1064">
        <v>935</v>
      </c>
      <c r="B1064">
        <v>112008</v>
      </c>
      <c r="C1064" t="s">
        <v>1030</v>
      </c>
      <c r="D1064" t="s">
        <v>2311</v>
      </c>
      <c r="E1064" s="21">
        <v>1</v>
      </c>
      <c r="F1064">
        <v>29.05</v>
      </c>
      <c r="G1064">
        <v>196</v>
      </c>
    </row>
    <row r="1065" spans="1:7" ht="12.75">
      <c r="A1065">
        <v>964</v>
      </c>
      <c r="B1065">
        <v>112008</v>
      </c>
      <c r="C1065" t="s">
        <v>1030</v>
      </c>
      <c r="D1065" t="s">
        <v>2338</v>
      </c>
      <c r="E1065" s="21">
        <v>1</v>
      </c>
      <c r="F1065">
        <v>25.7</v>
      </c>
      <c r="G1065">
        <v>196</v>
      </c>
    </row>
    <row r="1066" spans="1:7" ht="12.75">
      <c r="A1066">
        <v>860</v>
      </c>
      <c r="B1066">
        <v>112008</v>
      </c>
      <c r="C1066" t="s">
        <v>1030</v>
      </c>
      <c r="D1066" t="s">
        <v>2240</v>
      </c>
      <c r="E1066" s="21">
        <v>1</v>
      </c>
      <c r="F1066">
        <v>37.98</v>
      </c>
      <c r="G1066">
        <v>250</v>
      </c>
    </row>
    <row r="1067" spans="1:7" ht="12.75">
      <c r="A1067">
        <v>918</v>
      </c>
      <c r="B1067">
        <v>112008</v>
      </c>
      <c r="C1067" t="s">
        <v>1030</v>
      </c>
      <c r="D1067" t="s">
        <v>2295</v>
      </c>
      <c r="E1067" s="21">
        <v>1</v>
      </c>
      <c r="F1067">
        <v>31.1</v>
      </c>
      <c r="G1067">
        <v>196</v>
      </c>
    </row>
    <row r="1068" spans="1:7" ht="12.75">
      <c r="A1068">
        <v>310</v>
      </c>
      <c r="B1068">
        <v>112008</v>
      </c>
      <c r="C1068" t="s">
        <v>1030</v>
      </c>
      <c r="D1068" t="s">
        <v>1790</v>
      </c>
      <c r="E1068" s="21">
        <v>2</v>
      </c>
      <c r="F1068">
        <v>142.61</v>
      </c>
      <c r="G1068">
        <v>446</v>
      </c>
    </row>
    <row r="1069" spans="1:7" ht="12.75">
      <c r="A1069">
        <v>876</v>
      </c>
      <c r="B1069">
        <v>112008</v>
      </c>
      <c r="C1069" t="s">
        <v>1030</v>
      </c>
      <c r="D1069" t="s">
        <v>2255</v>
      </c>
      <c r="E1069" s="21">
        <v>1</v>
      </c>
      <c r="F1069">
        <v>35.94</v>
      </c>
      <c r="G1069">
        <v>196</v>
      </c>
    </row>
    <row r="1070" spans="1:7" ht="12.75">
      <c r="A1070">
        <v>920</v>
      </c>
      <c r="B1070">
        <v>112008</v>
      </c>
      <c r="C1070" t="s">
        <v>1030</v>
      </c>
      <c r="D1070" t="s">
        <v>2297</v>
      </c>
      <c r="E1070" s="21">
        <v>1</v>
      </c>
      <c r="F1070">
        <v>30.91</v>
      </c>
      <c r="G1070">
        <v>196</v>
      </c>
    </row>
    <row r="1071" spans="1:7" ht="12.75">
      <c r="A1071">
        <v>749</v>
      </c>
      <c r="B1071">
        <v>112009</v>
      </c>
      <c r="C1071" t="s">
        <v>2147</v>
      </c>
      <c r="D1071" t="s">
        <v>2148</v>
      </c>
      <c r="E1071" s="21">
        <v>1</v>
      </c>
      <c r="F1071">
        <v>59.03</v>
      </c>
      <c r="G1071">
        <v>161</v>
      </c>
    </row>
    <row r="1072" spans="1:7" ht="12.75">
      <c r="A1072">
        <v>678</v>
      </c>
      <c r="B1072">
        <v>112010</v>
      </c>
      <c r="C1072" t="s">
        <v>637</v>
      </c>
      <c r="D1072" t="s">
        <v>2081</v>
      </c>
      <c r="E1072" s="21">
        <v>1</v>
      </c>
      <c r="F1072">
        <v>72.09</v>
      </c>
      <c r="G1072">
        <v>161</v>
      </c>
    </row>
    <row r="1073" spans="1:7" ht="12.75">
      <c r="A1073">
        <v>188</v>
      </c>
      <c r="B1073">
        <v>112010</v>
      </c>
      <c r="C1073" t="s">
        <v>637</v>
      </c>
      <c r="D1073" t="s">
        <v>1720</v>
      </c>
      <c r="E1073" s="21">
        <v>3</v>
      </c>
      <c r="F1073">
        <v>148.97</v>
      </c>
      <c r="G1073">
        <v>607</v>
      </c>
    </row>
    <row r="1074" spans="1:7" ht="12.75">
      <c r="A1074">
        <v>694</v>
      </c>
      <c r="B1074">
        <v>112010</v>
      </c>
      <c r="C1074" t="s">
        <v>637</v>
      </c>
      <c r="D1074" t="s">
        <v>2096</v>
      </c>
      <c r="E1074" s="21">
        <v>1</v>
      </c>
      <c r="F1074">
        <v>68.87</v>
      </c>
      <c r="G1074">
        <v>161</v>
      </c>
    </row>
    <row r="1075" spans="1:7" ht="12.75">
      <c r="A1075">
        <v>974</v>
      </c>
      <c r="B1075">
        <v>112010</v>
      </c>
      <c r="C1075" t="s">
        <v>637</v>
      </c>
      <c r="D1075" t="s">
        <v>2347</v>
      </c>
      <c r="E1075" s="21">
        <v>1</v>
      </c>
      <c r="F1075">
        <v>24.77</v>
      </c>
      <c r="G1075">
        <v>196</v>
      </c>
    </row>
    <row r="1076" spans="1:7" ht="12.75">
      <c r="A1076">
        <v>548</v>
      </c>
      <c r="B1076">
        <v>112010</v>
      </c>
      <c r="C1076" t="s">
        <v>637</v>
      </c>
      <c r="D1076" t="s">
        <v>1971</v>
      </c>
      <c r="E1076" s="21">
        <v>2</v>
      </c>
      <c r="F1076">
        <v>44.4</v>
      </c>
      <c r="G1076">
        <v>357</v>
      </c>
    </row>
    <row r="1077" spans="1:7" ht="12.75">
      <c r="A1077">
        <v>452</v>
      </c>
      <c r="B1077">
        <v>112010</v>
      </c>
      <c r="C1077" t="s">
        <v>637</v>
      </c>
      <c r="D1077" t="s">
        <v>1889</v>
      </c>
      <c r="E1077" s="21">
        <v>2</v>
      </c>
      <c r="F1077">
        <v>82.12</v>
      </c>
      <c r="G1077">
        <v>411</v>
      </c>
    </row>
    <row r="1078" spans="1:7" ht="12.75">
      <c r="A1078">
        <v>532</v>
      </c>
      <c r="B1078">
        <v>112010</v>
      </c>
      <c r="C1078" t="s">
        <v>637</v>
      </c>
      <c r="D1078" t="s">
        <v>1957</v>
      </c>
      <c r="E1078" s="21">
        <v>2</v>
      </c>
      <c r="F1078">
        <v>51.37</v>
      </c>
      <c r="G1078">
        <v>411</v>
      </c>
    </row>
    <row r="1079" spans="1:7" ht="12.75">
      <c r="A1079">
        <v>131</v>
      </c>
      <c r="B1079">
        <v>112010</v>
      </c>
      <c r="C1079" t="s">
        <v>637</v>
      </c>
      <c r="D1079" t="s">
        <v>717</v>
      </c>
      <c r="E1079" s="21">
        <v>1</v>
      </c>
      <c r="F1079">
        <v>79.43</v>
      </c>
      <c r="G1079">
        <v>320</v>
      </c>
    </row>
    <row r="1080" spans="1:7" ht="12.75">
      <c r="A1080">
        <v>811</v>
      </c>
      <c r="B1080">
        <v>112010</v>
      </c>
      <c r="C1080" t="s">
        <v>637</v>
      </c>
      <c r="D1080" t="s">
        <v>717</v>
      </c>
      <c r="E1080" s="21">
        <v>1</v>
      </c>
      <c r="F1080">
        <v>46.97</v>
      </c>
      <c r="G1080">
        <v>250</v>
      </c>
    </row>
    <row r="1081" spans="1:7" ht="12.75">
      <c r="A1081">
        <v>391</v>
      </c>
      <c r="B1081">
        <v>112010</v>
      </c>
      <c r="C1081" t="s">
        <v>637</v>
      </c>
      <c r="D1081" t="s">
        <v>1847</v>
      </c>
      <c r="E1081" s="21">
        <v>2</v>
      </c>
      <c r="F1081">
        <v>105.6</v>
      </c>
      <c r="G1081">
        <v>411</v>
      </c>
    </row>
    <row r="1082" spans="1:7" ht="12.75">
      <c r="A1082">
        <v>338</v>
      </c>
      <c r="B1082">
        <v>112010</v>
      </c>
      <c r="C1082" t="s">
        <v>637</v>
      </c>
      <c r="D1082" t="s">
        <v>888</v>
      </c>
      <c r="E1082" s="21">
        <v>1</v>
      </c>
      <c r="F1082">
        <v>46.68</v>
      </c>
      <c r="G1082">
        <v>320</v>
      </c>
    </row>
    <row r="1083" spans="1:7" ht="12.75">
      <c r="A1083">
        <v>148</v>
      </c>
      <c r="B1083">
        <v>112010</v>
      </c>
      <c r="C1083" t="s">
        <v>637</v>
      </c>
      <c r="D1083" t="s">
        <v>730</v>
      </c>
      <c r="E1083" s="21">
        <v>1</v>
      </c>
      <c r="F1083">
        <v>76.74</v>
      </c>
      <c r="G1083">
        <v>320</v>
      </c>
    </row>
    <row r="1084" spans="1:7" ht="12.75">
      <c r="A1084">
        <v>905</v>
      </c>
      <c r="B1084">
        <v>112010</v>
      </c>
      <c r="C1084" t="s">
        <v>637</v>
      </c>
      <c r="D1084" t="s">
        <v>730</v>
      </c>
      <c r="E1084" s="21">
        <v>1</v>
      </c>
      <c r="F1084">
        <v>32.36</v>
      </c>
      <c r="G1084">
        <v>250</v>
      </c>
    </row>
    <row r="1085" spans="1:7" ht="12.75">
      <c r="A1085">
        <v>707</v>
      </c>
      <c r="B1085">
        <v>112010</v>
      </c>
      <c r="C1085" t="s">
        <v>637</v>
      </c>
      <c r="D1085" t="s">
        <v>2108</v>
      </c>
      <c r="E1085" s="21">
        <v>1</v>
      </c>
      <c r="F1085">
        <v>66.19</v>
      </c>
      <c r="G1085">
        <v>161</v>
      </c>
    </row>
    <row r="1086" spans="1:7" ht="12.75">
      <c r="A1086">
        <v>469</v>
      </c>
      <c r="B1086">
        <v>112010</v>
      </c>
      <c r="C1086" t="s">
        <v>637</v>
      </c>
      <c r="D1086" t="s">
        <v>1904</v>
      </c>
      <c r="E1086" s="21">
        <v>2</v>
      </c>
      <c r="F1086">
        <v>76.7</v>
      </c>
      <c r="G1086">
        <v>289</v>
      </c>
    </row>
    <row r="1087" spans="1:7" ht="12.75">
      <c r="A1087">
        <v>506</v>
      </c>
      <c r="B1087">
        <v>112010</v>
      </c>
      <c r="C1087" t="s">
        <v>637</v>
      </c>
      <c r="D1087" t="s">
        <v>1936</v>
      </c>
      <c r="E1087" s="21">
        <v>2</v>
      </c>
      <c r="F1087">
        <v>60.04</v>
      </c>
      <c r="G1087">
        <v>446</v>
      </c>
    </row>
    <row r="1088" spans="1:7" ht="12.75">
      <c r="A1088">
        <v>950</v>
      </c>
      <c r="B1088">
        <v>112010</v>
      </c>
      <c r="C1088" t="s">
        <v>637</v>
      </c>
      <c r="D1088" t="s">
        <v>2324</v>
      </c>
      <c r="E1088" s="21">
        <v>1</v>
      </c>
      <c r="F1088">
        <v>27.19</v>
      </c>
      <c r="G1088">
        <v>250</v>
      </c>
    </row>
    <row r="1089" spans="1:13" ht="12.75">
      <c r="A1089" s="41">
        <v>534</v>
      </c>
      <c r="B1089" s="41">
        <v>112010</v>
      </c>
      <c r="C1089" s="41" t="s">
        <v>637</v>
      </c>
      <c r="D1089" s="41" t="s">
        <v>2324</v>
      </c>
      <c r="E1089" s="41">
        <v>1</v>
      </c>
      <c r="F1089" s="41">
        <v>15.66</v>
      </c>
      <c r="G1089" s="41">
        <v>320</v>
      </c>
      <c r="H1089" s="41">
        <v>534</v>
      </c>
      <c r="I1089" s="41"/>
      <c r="J1089" s="41"/>
      <c r="K1089" s="41"/>
      <c r="L1089" s="41"/>
      <c r="M1089" s="41"/>
    </row>
    <row r="1090" spans="1:7" ht="12.75">
      <c r="A1090">
        <v>347</v>
      </c>
      <c r="B1090">
        <v>112010</v>
      </c>
      <c r="C1090" t="s">
        <v>637</v>
      </c>
      <c r="D1090" t="s">
        <v>1812</v>
      </c>
      <c r="E1090" s="21">
        <v>2</v>
      </c>
      <c r="F1090">
        <v>121.83</v>
      </c>
      <c r="G1090">
        <v>411</v>
      </c>
    </row>
    <row r="1091" spans="1:7" ht="12.75">
      <c r="A1091">
        <v>814</v>
      </c>
      <c r="B1091">
        <v>112010</v>
      </c>
      <c r="C1091" t="s">
        <v>637</v>
      </c>
      <c r="D1091" t="s">
        <v>2202</v>
      </c>
      <c r="E1091" s="21">
        <v>1</v>
      </c>
      <c r="F1091">
        <v>46.29</v>
      </c>
      <c r="G1091">
        <v>250</v>
      </c>
    </row>
    <row r="1092" spans="1:7" ht="12.75">
      <c r="A1092">
        <v>235</v>
      </c>
      <c r="B1092">
        <v>112010</v>
      </c>
      <c r="C1092" t="s">
        <v>637</v>
      </c>
      <c r="D1092" t="s">
        <v>1756</v>
      </c>
      <c r="E1092" s="21">
        <v>3</v>
      </c>
      <c r="F1092">
        <v>103.08</v>
      </c>
      <c r="G1092">
        <v>607</v>
      </c>
    </row>
    <row r="1093" spans="1:7" ht="12.75">
      <c r="A1093">
        <v>556</v>
      </c>
      <c r="B1093">
        <v>112010</v>
      </c>
      <c r="C1093" t="s">
        <v>637</v>
      </c>
      <c r="D1093" t="s">
        <v>1977</v>
      </c>
      <c r="E1093" s="21">
        <v>2</v>
      </c>
      <c r="F1093">
        <v>40.83</v>
      </c>
      <c r="G1093">
        <v>324</v>
      </c>
    </row>
    <row r="1094" spans="1:7" ht="12.75">
      <c r="A1094">
        <v>552</v>
      </c>
      <c r="B1094">
        <v>112010</v>
      </c>
      <c r="C1094" t="s">
        <v>637</v>
      </c>
      <c r="D1094" t="s">
        <v>844</v>
      </c>
      <c r="E1094" s="21">
        <v>2</v>
      </c>
      <c r="F1094">
        <v>42.64</v>
      </c>
      <c r="G1094">
        <v>411</v>
      </c>
    </row>
    <row r="1095" spans="1:7" ht="12.75">
      <c r="A1095">
        <v>282</v>
      </c>
      <c r="B1095">
        <v>112010</v>
      </c>
      <c r="C1095" t="s">
        <v>637</v>
      </c>
      <c r="D1095" t="s">
        <v>844</v>
      </c>
      <c r="E1095" s="21">
        <v>1</v>
      </c>
      <c r="F1095">
        <v>55.54</v>
      </c>
      <c r="G1095">
        <v>320</v>
      </c>
    </row>
    <row r="1096" spans="1:7" ht="12.75">
      <c r="A1096">
        <v>946</v>
      </c>
      <c r="B1096">
        <v>112010</v>
      </c>
      <c r="C1096" t="s">
        <v>637</v>
      </c>
      <c r="D1096" t="s">
        <v>2321</v>
      </c>
      <c r="E1096" s="21">
        <v>1</v>
      </c>
      <c r="F1096">
        <v>27.64</v>
      </c>
      <c r="G1096">
        <v>250</v>
      </c>
    </row>
    <row r="1097" spans="1:7" ht="12.75">
      <c r="A1097">
        <v>904</v>
      </c>
      <c r="B1097">
        <v>112010</v>
      </c>
      <c r="C1097" t="s">
        <v>637</v>
      </c>
      <c r="D1097" t="s">
        <v>2281</v>
      </c>
      <c r="E1097" s="21">
        <v>1</v>
      </c>
      <c r="F1097">
        <v>32.38</v>
      </c>
      <c r="G1097">
        <v>161</v>
      </c>
    </row>
    <row r="1098" spans="1:7" ht="12.75">
      <c r="A1098">
        <v>429</v>
      </c>
      <c r="B1098">
        <v>112010</v>
      </c>
      <c r="C1098" t="s">
        <v>637</v>
      </c>
      <c r="D1098" t="s">
        <v>983</v>
      </c>
      <c r="E1098" s="21">
        <v>2</v>
      </c>
      <c r="F1098">
        <v>92.67</v>
      </c>
      <c r="G1098">
        <v>411</v>
      </c>
    </row>
    <row r="1099" spans="1:7" ht="12.75">
      <c r="A1099">
        <v>449</v>
      </c>
      <c r="B1099">
        <v>112010</v>
      </c>
      <c r="C1099" t="s">
        <v>637</v>
      </c>
      <c r="D1099" t="s">
        <v>983</v>
      </c>
      <c r="E1099" s="21">
        <v>1</v>
      </c>
      <c r="F1099">
        <v>29.11</v>
      </c>
      <c r="G1099">
        <v>320</v>
      </c>
    </row>
    <row r="1100" spans="1:7" ht="12.75">
      <c r="A1100">
        <v>223</v>
      </c>
      <c r="B1100">
        <v>112010</v>
      </c>
      <c r="C1100" t="s">
        <v>637</v>
      </c>
      <c r="D1100" t="s">
        <v>790</v>
      </c>
      <c r="E1100" s="21">
        <v>1</v>
      </c>
      <c r="F1100">
        <v>64.87</v>
      </c>
      <c r="G1100">
        <v>320</v>
      </c>
    </row>
    <row r="1101" spans="1:7" ht="12.75">
      <c r="A1101">
        <v>895</v>
      </c>
      <c r="B1101">
        <v>112010</v>
      </c>
      <c r="C1101" t="s">
        <v>637</v>
      </c>
      <c r="D1101" t="s">
        <v>2273</v>
      </c>
      <c r="E1101" s="21">
        <v>1</v>
      </c>
      <c r="F1101">
        <v>33.27</v>
      </c>
      <c r="G1101">
        <v>161</v>
      </c>
    </row>
    <row r="1102" spans="1:7" ht="12.75">
      <c r="A1102">
        <v>747</v>
      </c>
      <c r="B1102">
        <v>112010</v>
      </c>
      <c r="C1102" t="s">
        <v>637</v>
      </c>
      <c r="D1102" t="s">
        <v>2145</v>
      </c>
      <c r="E1102" s="21">
        <v>1</v>
      </c>
      <c r="F1102">
        <v>59.21</v>
      </c>
      <c r="G1102">
        <v>161</v>
      </c>
    </row>
    <row r="1103" spans="1:7" ht="12.75">
      <c r="A1103">
        <v>200</v>
      </c>
      <c r="B1103">
        <v>112010</v>
      </c>
      <c r="C1103" t="s">
        <v>637</v>
      </c>
      <c r="D1103" t="s">
        <v>1726</v>
      </c>
      <c r="E1103" s="21">
        <v>3</v>
      </c>
      <c r="F1103">
        <v>136.81</v>
      </c>
      <c r="G1103">
        <v>607</v>
      </c>
    </row>
    <row r="1104" spans="1:7" ht="12.75">
      <c r="A1104">
        <v>677</v>
      </c>
      <c r="B1104">
        <v>112010</v>
      </c>
      <c r="C1104" t="s">
        <v>637</v>
      </c>
      <c r="D1104" t="s">
        <v>2080</v>
      </c>
      <c r="E1104" s="21">
        <v>1</v>
      </c>
      <c r="F1104">
        <v>72.09</v>
      </c>
      <c r="G1104">
        <v>161</v>
      </c>
    </row>
    <row r="1105" spans="1:7" ht="12.75">
      <c r="A1105">
        <v>527</v>
      </c>
      <c r="B1105">
        <v>112010</v>
      </c>
      <c r="C1105" t="s">
        <v>637</v>
      </c>
      <c r="D1105" t="s">
        <v>1952</v>
      </c>
      <c r="E1105" s="21">
        <v>2</v>
      </c>
      <c r="F1105">
        <v>53.78</v>
      </c>
      <c r="G1105">
        <v>446</v>
      </c>
    </row>
    <row r="1106" spans="1:7" ht="12.75">
      <c r="A1106">
        <v>457</v>
      </c>
      <c r="B1106">
        <v>112010</v>
      </c>
      <c r="C1106" t="s">
        <v>637</v>
      </c>
      <c r="D1106" t="s">
        <v>1893</v>
      </c>
      <c r="E1106" s="21">
        <v>2</v>
      </c>
      <c r="F1106">
        <v>80.99</v>
      </c>
      <c r="G1106">
        <v>289</v>
      </c>
    </row>
    <row r="1107" spans="1:7" ht="12.75">
      <c r="A1107">
        <v>565</v>
      </c>
      <c r="B1107">
        <v>112010</v>
      </c>
      <c r="C1107" t="s">
        <v>637</v>
      </c>
      <c r="D1107" t="s">
        <v>1986</v>
      </c>
      <c r="E1107" s="21">
        <v>2</v>
      </c>
      <c r="F1107">
        <v>34.55</v>
      </c>
      <c r="G1107">
        <v>411</v>
      </c>
    </row>
    <row r="1108" spans="1:13" ht="12.75">
      <c r="A1108" s="41">
        <v>501</v>
      </c>
      <c r="B1108" s="41">
        <v>112010</v>
      </c>
      <c r="C1108" s="41" t="s">
        <v>637</v>
      </c>
      <c r="D1108" s="41" t="s">
        <v>1986</v>
      </c>
      <c r="E1108" s="41">
        <v>1</v>
      </c>
      <c r="F1108" s="41">
        <v>20.89</v>
      </c>
      <c r="G1108" s="41">
        <v>320</v>
      </c>
      <c r="H1108" s="41">
        <v>501</v>
      </c>
      <c r="I1108" s="41"/>
      <c r="J1108" s="41"/>
      <c r="K1108" s="41"/>
      <c r="L1108" s="41"/>
      <c r="M1108" s="41"/>
    </row>
    <row r="1109" spans="1:7" ht="12.75">
      <c r="A1109">
        <v>258</v>
      </c>
      <c r="B1109">
        <v>112010</v>
      </c>
      <c r="C1109" t="s">
        <v>637</v>
      </c>
      <c r="D1109" t="s">
        <v>1770</v>
      </c>
      <c r="E1109" s="21">
        <v>3</v>
      </c>
      <c r="F1109">
        <v>52.62</v>
      </c>
      <c r="G1109">
        <v>539</v>
      </c>
    </row>
    <row r="1110" spans="1:7" ht="12.75">
      <c r="A1110">
        <v>186</v>
      </c>
      <c r="B1110">
        <v>112010</v>
      </c>
      <c r="C1110" t="s">
        <v>637</v>
      </c>
      <c r="D1110" t="s">
        <v>1717</v>
      </c>
      <c r="E1110" s="21">
        <v>3</v>
      </c>
      <c r="F1110">
        <v>151.39</v>
      </c>
      <c r="G1110">
        <v>539</v>
      </c>
    </row>
    <row r="1111" spans="1:7" ht="12.75">
      <c r="A1111">
        <v>658</v>
      </c>
      <c r="B1111">
        <v>112010</v>
      </c>
      <c r="C1111" t="s">
        <v>637</v>
      </c>
      <c r="D1111" t="s">
        <v>2064</v>
      </c>
      <c r="E1111" s="21">
        <v>1</v>
      </c>
      <c r="F1111">
        <v>74.6</v>
      </c>
      <c r="G1111">
        <v>161</v>
      </c>
    </row>
    <row r="1112" spans="1:7" ht="12.75">
      <c r="A1112">
        <v>422</v>
      </c>
      <c r="B1112">
        <v>112010</v>
      </c>
      <c r="C1112" t="s">
        <v>637</v>
      </c>
      <c r="D1112" t="s">
        <v>1868</v>
      </c>
      <c r="E1112" s="21">
        <v>2</v>
      </c>
      <c r="F1112">
        <v>96.08</v>
      </c>
      <c r="G1112">
        <v>357</v>
      </c>
    </row>
    <row r="1113" spans="1:13" ht="12.75">
      <c r="A1113" s="41">
        <v>527</v>
      </c>
      <c r="B1113" s="41">
        <v>112010</v>
      </c>
      <c r="C1113" s="41" t="s">
        <v>637</v>
      </c>
      <c r="D1113" s="41" t="s">
        <v>1868</v>
      </c>
      <c r="E1113" s="41">
        <v>1</v>
      </c>
      <c r="F1113" s="41">
        <v>16.77</v>
      </c>
      <c r="G1113" s="41">
        <v>320</v>
      </c>
      <c r="H1113" s="41">
        <v>527</v>
      </c>
      <c r="I1113" s="41"/>
      <c r="J1113" s="41"/>
      <c r="K1113" s="41"/>
      <c r="L1113" s="41"/>
      <c r="M1113" s="41"/>
    </row>
    <row r="1114" spans="1:7" ht="12.75">
      <c r="A1114">
        <v>177</v>
      </c>
      <c r="B1114">
        <v>112010</v>
      </c>
      <c r="C1114" t="s">
        <v>637</v>
      </c>
      <c r="D1114" t="s">
        <v>638</v>
      </c>
      <c r="E1114" s="21">
        <v>3</v>
      </c>
      <c r="F1114">
        <v>158.58</v>
      </c>
      <c r="G1114">
        <v>607</v>
      </c>
    </row>
    <row r="1115" spans="1:7" ht="12.75">
      <c r="A1115">
        <v>20</v>
      </c>
      <c r="B1115">
        <v>112010</v>
      </c>
      <c r="C1115" t="s">
        <v>637</v>
      </c>
      <c r="D1115" t="s">
        <v>638</v>
      </c>
      <c r="E1115" s="21">
        <v>1</v>
      </c>
      <c r="F1115">
        <v>96.99</v>
      </c>
      <c r="G1115">
        <v>320</v>
      </c>
    </row>
    <row r="1116" spans="1:7" ht="12.75">
      <c r="A1116">
        <v>285</v>
      </c>
      <c r="B1116">
        <v>112010</v>
      </c>
      <c r="C1116" t="s">
        <v>637</v>
      </c>
      <c r="D1116" t="s">
        <v>847</v>
      </c>
      <c r="E1116" s="21">
        <v>1</v>
      </c>
      <c r="F1116">
        <v>55.06</v>
      </c>
      <c r="G1116">
        <v>320</v>
      </c>
    </row>
    <row r="1117" spans="1:7" ht="12.75">
      <c r="A1117">
        <v>756</v>
      </c>
      <c r="B1117">
        <v>112010</v>
      </c>
      <c r="C1117" t="s">
        <v>637</v>
      </c>
      <c r="D1117" t="s">
        <v>847</v>
      </c>
      <c r="E1117" s="21">
        <v>1</v>
      </c>
      <c r="F1117">
        <v>57.78</v>
      </c>
      <c r="G1117">
        <v>161</v>
      </c>
    </row>
    <row r="1118" spans="1:7" ht="12.75">
      <c r="A1118">
        <v>479</v>
      </c>
      <c r="B1118">
        <v>112010</v>
      </c>
      <c r="C1118" t="s">
        <v>637</v>
      </c>
      <c r="D1118" t="s">
        <v>1913</v>
      </c>
      <c r="E1118" s="21">
        <v>2</v>
      </c>
      <c r="F1118">
        <v>71.48</v>
      </c>
      <c r="G1118">
        <v>446</v>
      </c>
    </row>
    <row r="1119" spans="1:7" ht="12.75">
      <c r="A1119">
        <v>511</v>
      </c>
      <c r="B1119">
        <v>113003</v>
      </c>
      <c r="C1119" t="s">
        <v>698</v>
      </c>
      <c r="D1119" t="s">
        <v>1939</v>
      </c>
      <c r="E1119" s="21">
        <v>2</v>
      </c>
      <c r="F1119">
        <v>58.89</v>
      </c>
      <c r="G1119">
        <v>324</v>
      </c>
    </row>
    <row r="1120" spans="1:7" ht="12.75">
      <c r="A1120">
        <v>990</v>
      </c>
      <c r="B1120">
        <v>113003</v>
      </c>
      <c r="C1120" t="s">
        <v>698</v>
      </c>
      <c r="D1120" t="s">
        <v>2362</v>
      </c>
      <c r="E1120" s="21">
        <v>1</v>
      </c>
      <c r="F1120">
        <v>22.92</v>
      </c>
      <c r="G1120">
        <v>128</v>
      </c>
    </row>
    <row r="1121" spans="1:7" ht="12.75">
      <c r="A1121">
        <v>937</v>
      </c>
      <c r="B1121">
        <v>113003</v>
      </c>
      <c r="C1121" t="s">
        <v>698</v>
      </c>
      <c r="D1121" t="s">
        <v>2313</v>
      </c>
      <c r="E1121" s="21">
        <v>1</v>
      </c>
      <c r="F1121">
        <v>28.88</v>
      </c>
      <c r="G1121">
        <v>128</v>
      </c>
    </row>
    <row r="1122" spans="1:7" ht="12.75">
      <c r="A1122">
        <v>758</v>
      </c>
      <c r="B1122">
        <v>113003</v>
      </c>
      <c r="C1122" t="s">
        <v>698</v>
      </c>
      <c r="D1122" t="s">
        <v>2156</v>
      </c>
      <c r="E1122" s="21">
        <v>1</v>
      </c>
      <c r="F1122">
        <v>57.22</v>
      </c>
      <c r="G1122">
        <v>128</v>
      </c>
    </row>
    <row r="1123" spans="1:7" ht="12.75">
      <c r="A1123">
        <v>561</v>
      </c>
      <c r="B1123">
        <v>113003</v>
      </c>
      <c r="C1123" t="s">
        <v>698</v>
      </c>
      <c r="D1123" t="s">
        <v>1982</v>
      </c>
      <c r="E1123" s="21">
        <v>2</v>
      </c>
      <c r="F1123">
        <v>37.97</v>
      </c>
      <c r="G1123">
        <v>357</v>
      </c>
    </row>
    <row r="1124" spans="1:7" ht="12.75">
      <c r="A1124">
        <v>941</v>
      </c>
      <c r="B1124">
        <v>113003</v>
      </c>
      <c r="C1124" t="s">
        <v>698</v>
      </c>
      <c r="D1124" t="s">
        <v>2317</v>
      </c>
      <c r="E1124" s="21">
        <v>1</v>
      </c>
      <c r="F1124">
        <v>28.34</v>
      </c>
      <c r="G1124">
        <v>128</v>
      </c>
    </row>
    <row r="1125" spans="1:7" ht="12.75">
      <c r="A1125">
        <v>74</v>
      </c>
      <c r="B1125">
        <v>113003</v>
      </c>
      <c r="C1125" t="s">
        <v>698</v>
      </c>
      <c r="D1125" t="s">
        <v>699</v>
      </c>
      <c r="E1125" s="21">
        <v>4</v>
      </c>
      <c r="F1125">
        <v>165.3</v>
      </c>
      <c r="G1125">
        <v>735</v>
      </c>
    </row>
    <row r="1126" spans="1:7" ht="12.75">
      <c r="A1126">
        <v>112</v>
      </c>
      <c r="B1126">
        <v>113003</v>
      </c>
      <c r="C1126" t="s">
        <v>698</v>
      </c>
      <c r="D1126" t="s">
        <v>699</v>
      </c>
      <c r="E1126" s="21">
        <v>1</v>
      </c>
      <c r="F1126">
        <v>82.44</v>
      </c>
      <c r="G1126">
        <v>320</v>
      </c>
    </row>
    <row r="1127" spans="1:7" ht="12.75">
      <c r="A1127">
        <v>826</v>
      </c>
      <c r="B1127">
        <v>113003</v>
      </c>
      <c r="C1127" t="s">
        <v>698</v>
      </c>
      <c r="D1127" t="s">
        <v>2211</v>
      </c>
      <c r="E1127" s="21">
        <v>1</v>
      </c>
      <c r="F1127">
        <v>43.58</v>
      </c>
      <c r="G1127">
        <v>196</v>
      </c>
    </row>
    <row r="1128" spans="1:7" ht="12.75">
      <c r="A1128">
        <v>955</v>
      </c>
      <c r="B1128">
        <v>113003</v>
      </c>
      <c r="C1128" t="s">
        <v>698</v>
      </c>
      <c r="D1128" t="s">
        <v>2329</v>
      </c>
      <c r="E1128" s="21">
        <v>1</v>
      </c>
      <c r="F1128">
        <v>26.71</v>
      </c>
      <c r="G1128">
        <v>128</v>
      </c>
    </row>
    <row r="1129" spans="1:7" ht="12.75">
      <c r="A1129">
        <v>641</v>
      </c>
      <c r="B1129">
        <v>113003</v>
      </c>
      <c r="C1129" t="s">
        <v>698</v>
      </c>
      <c r="D1129" t="s">
        <v>2049</v>
      </c>
      <c r="E1129" s="21">
        <v>1</v>
      </c>
      <c r="F1129">
        <v>78.4</v>
      </c>
      <c r="G1129">
        <v>196</v>
      </c>
    </row>
    <row r="1130" spans="1:7" ht="12.75">
      <c r="A1130">
        <v>250</v>
      </c>
      <c r="B1130">
        <v>113003</v>
      </c>
      <c r="C1130" t="s">
        <v>698</v>
      </c>
      <c r="D1130" t="s">
        <v>1764</v>
      </c>
      <c r="E1130" s="21">
        <v>3</v>
      </c>
      <c r="F1130">
        <v>76.03</v>
      </c>
      <c r="G1130">
        <v>574</v>
      </c>
    </row>
    <row r="1131" spans="1:7" ht="12.75">
      <c r="A1131">
        <v>710</v>
      </c>
      <c r="B1131">
        <v>113003</v>
      </c>
      <c r="C1131" t="s">
        <v>698</v>
      </c>
      <c r="D1131" t="s">
        <v>2111</v>
      </c>
      <c r="E1131" s="21">
        <v>1</v>
      </c>
      <c r="F1131">
        <v>65.18</v>
      </c>
      <c r="G1131">
        <v>196</v>
      </c>
    </row>
    <row r="1132" spans="1:7" ht="12.75">
      <c r="A1132">
        <v>179</v>
      </c>
      <c r="B1132">
        <v>113003</v>
      </c>
      <c r="C1132" t="s">
        <v>698</v>
      </c>
      <c r="D1132" t="s">
        <v>1712</v>
      </c>
      <c r="E1132" s="21">
        <v>3</v>
      </c>
      <c r="F1132">
        <v>156.09</v>
      </c>
      <c r="G1132">
        <v>574</v>
      </c>
    </row>
    <row r="1133" spans="1:13" ht="12.75">
      <c r="A1133" s="41">
        <v>581</v>
      </c>
      <c r="B1133" s="41">
        <v>113003</v>
      </c>
      <c r="C1133" s="41" t="s">
        <v>698</v>
      </c>
      <c r="D1133" s="41" t="s">
        <v>1712</v>
      </c>
      <c r="E1133" s="41">
        <v>1</v>
      </c>
      <c r="F1133" s="41">
        <v>8.23</v>
      </c>
      <c r="G1133" s="41">
        <v>320</v>
      </c>
      <c r="H1133" s="41">
        <v>581</v>
      </c>
      <c r="I1133" s="41"/>
      <c r="J1133" s="41"/>
      <c r="K1133" s="41"/>
      <c r="L1133" s="41"/>
      <c r="M1133" s="41"/>
    </row>
    <row r="1134" spans="1:7" ht="12.75">
      <c r="A1134">
        <v>968</v>
      </c>
      <c r="B1134">
        <v>113003</v>
      </c>
      <c r="C1134" t="s">
        <v>698</v>
      </c>
      <c r="D1134" t="s">
        <v>2342</v>
      </c>
      <c r="E1134" s="21">
        <v>1</v>
      </c>
      <c r="F1134">
        <v>25.45</v>
      </c>
      <c r="G1134">
        <v>128</v>
      </c>
    </row>
    <row r="1135" spans="1:7" ht="12.75">
      <c r="A1135">
        <v>989</v>
      </c>
      <c r="B1135">
        <v>113003</v>
      </c>
      <c r="C1135" t="s">
        <v>698</v>
      </c>
      <c r="D1135" t="s">
        <v>2361</v>
      </c>
      <c r="E1135" s="21">
        <v>1</v>
      </c>
      <c r="F1135">
        <v>22.92</v>
      </c>
      <c r="G1135">
        <v>128</v>
      </c>
    </row>
    <row r="1136" spans="1:7" ht="12.75">
      <c r="A1136">
        <v>378</v>
      </c>
      <c r="B1136">
        <v>113003</v>
      </c>
      <c r="C1136" t="s">
        <v>698</v>
      </c>
      <c r="D1136" t="s">
        <v>1838</v>
      </c>
      <c r="E1136" s="21">
        <v>2</v>
      </c>
      <c r="F1136">
        <v>109.93</v>
      </c>
      <c r="G1136">
        <v>324</v>
      </c>
    </row>
    <row r="1137" spans="1:7" ht="12.75">
      <c r="A1137">
        <v>651</v>
      </c>
      <c r="B1137">
        <v>113003</v>
      </c>
      <c r="C1137" t="s">
        <v>698</v>
      </c>
      <c r="D1137" t="s">
        <v>2059</v>
      </c>
      <c r="E1137" s="21">
        <v>1</v>
      </c>
      <c r="F1137">
        <v>76.35</v>
      </c>
      <c r="G1137">
        <v>196</v>
      </c>
    </row>
    <row r="1138" spans="1:7" ht="12.75">
      <c r="A1138">
        <v>446</v>
      </c>
      <c r="B1138">
        <v>113003</v>
      </c>
      <c r="C1138" t="s">
        <v>698</v>
      </c>
      <c r="D1138" t="s">
        <v>1885</v>
      </c>
      <c r="E1138" s="21">
        <v>2</v>
      </c>
      <c r="F1138">
        <v>83.16</v>
      </c>
      <c r="G1138">
        <v>324</v>
      </c>
    </row>
    <row r="1139" spans="1:7" ht="12.75">
      <c r="A1139">
        <v>198</v>
      </c>
      <c r="B1139">
        <v>113003</v>
      </c>
      <c r="C1139" t="s">
        <v>698</v>
      </c>
      <c r="D1139" t="s">
        <v>1725</v>
      </c>
      <c r="E1139" s="21">
        <v>3</v>
      </c>
      <c r="F1139">
        <v>141.75</v>
      </c>
      <c r="G1139">
        <v>485</v>
      </c>
    </row>
    <row r="1140" spans="1:7" ht="12.75">
      <c r="A1140">
        <v>583</v>
      </c>
      <c r="B1140">
        <v>113003</v>
      </c>
      <c r="C1140" t="s">
        <v>698</v>
      </c>
      <c r="D1140" t="s">
        <v>2002</v>
      </c>
      <c r="E1140" s="21">
        <v>2</v>
      </c>
      <c r="F1140">
        <v>24.39</v>
      </c>
      <c r="G1140">
        <v>411</v>
      </c>
    </row>
    <row r="1141" spans="1:7" ht="12.75">
      <c r="A1141">
        <v>869</v>
      </c>
      <c r="B1141">
        <v>113003</v>
      </c>
      <c r="C1141" t="s">
        <v>698</v>
      </c>
      <c r="D1141" t="s">
        <v>2248</v>
      </c>
      <c r="E1141" s="21">
        <v>1</v>
      </c>
      <c r="F1141">
        <v>36.69</v>
      </c>
      <c r="G1141">
        <v>196</v>
      </c>
    </row>
    <row r="1142" spans="1:7" ht="12.75">
      <c r="A1142">
        <v>711</v>
      </c>
      <c r="B1142">
        <v>113003</v>
      </c>
      <c r="C1142" t="s">
        <v>698</v>
      </c>
      <c r="D1142" t="s">
        <v>2112</v>
      </c>
      <c r="E1142" s="21">
        <v>1</v>
      </c>
      <c r="F1142">
        <v>65.17</v>
      </c>
      <c r="G1142">
        <v>250</v>
      </c>
    </row>
    <row r="1143" spans="1:7" ht="12.75">
      <c r="A1143">
        <v>822</v>
      </c>
      <c r="B1143">
        <v>113003</v>
      </c>
      <c r="C1143" t="s">
        <v>698</v>
      </c>
      <c r="D1143" t="s">
        <v>2208</v>
      </c>
      <c r="E1143" s="21">
        <v>1</v>
      </c>
      <c r="F1143">
        <v>45.13</v>
      </c>
      <c r="G1143">
        <v>128</v>
      </c>
    </row>
    <row r="1144" spans="1:7" ht="12.75">
      <c r="A1144">
        <v>973</v>
      </c>
      <c r="B1144">
        <v>113003</v>
      </c>
      <c r="C1144" t="s">
        <v>698</v>
      </c>
      <c r="D1144" t="s">
        <v>2346</v>
      </c>
      <c r="E1144" s="21">
        <v>1</v>
      </c>
      <c r="F1144">
        <v>24.91</v>
      </c>
      <c r="G1144">
        <v>128</v>
      </c>
    </row>
    <row r="1145" spans="1:7" ht="12.75">
      <c r="A1145">
        <v>433</v>
      </c>
      <c r="B1145">
        <v>113003</v>
      </c>
      <c r="C1145" t="s">
        <v>698</v>
      </c>
      <c r="D1145" t="s">
        <v>1875</v>
      </c>
      <c r="E1145" s="21">
        <v>2</v>
      </c>
      <c r="F1145">
        <v>90.39</v>
      </c>
      <c r="G1145">
        <v>324</v>
      </c>
    </row>
    <row r="1146" spans="1:7" ht="12.75">
      <c r="A1146">
        <v>522</v>
      </c>
      <c r="B1146">
        <v>113003</v>
      </c>
      <c r="C1146" t="s">
        <v>698</v>
      </c>
      <c r="D1146" t="s">
        <v>1947</v>
      </c>
      <c r="E1146" s="21">
        <v>2</v>
      </c>
      <c r="F1146">
        <v>57.07</v>
      </c>
      <c r="G1146">
        <v>289</v>
      </c>
    </row>
    <row r="1147" spans="1:7" ht="12.75">
      <c r="A1147">
        <v>981</v>
      </c>
      <c r="B1147">
        <v>113003</v>
      </c>
      <c r="C1147" t="s">
        <v>698</v>
      </c>
      <c r="D1147" t="s">
        <v>2354</v>
      </c>
      <c r="E1147" s="21">
        <v>1</v>
      </c>
      <c r="F1147">
        <v>23.83</v>
      </c>
      <c r="G1147">
        <v>128</v>
      </c>
    </row>
    <row r="1148" spans="1:7" ht="12.75">
      <c r="A1148">
        <v>466</v>
      </c>
      <c r="B1148">
        <v>113003</v>
      </c>
      <c r="C1148" t="s">
        <v>698</v>
      </c>
      <c r="D1148" t="s">
        <v>1901</v>
      </c>
      <c r="E1148" s="21">
        <v>2</v>
      </c>
      <c r="F1148">
        <v>77.21</v>
      </c>
      <c r="G1148">
        <v>357</v>
      </c>
    </row>
    <row r="1149" spans="1:7" ht="12.75">
      <c r="A1149">
        <v>484</v>
      </c>
      <c r="B1149">
        <v>113003</v>
      </c>
      <c r="C1149" t="s">
        <v>698</v>
      </c>
      <c r="D1149" t="s">
        <v>1916</v>
      </c>
      <c r="E1149" s="21">
        <v>2</v>
      </c>
      <c r="F1149">
        <v>68.98</v>
      </c>
      <c r="G1149">
        <v>324</v>
      </c>
    </row>
    <row r="1150" spans="1:7" ht="12.75">
      <c r="A1150">
        <v>213</v>
      </c>
      <c r="B1150">
        <v>113003</v>
      </c>
      <c r="C1150" t="s">
        <v>698</v>
      </c>
      <c r="D1150" t="s">
        <v>1737</v>
      </c>
      <c r="E1150" s="21">
        <v>3</v>
      </c>
      <c r="F1150">
        <v>127.57</v>
      </c>
      <c r="G1150">
        <v>607</v>
      </c>
    </row>
    <row r="1151" spans="1:7" ht="12.75">
      <c r="A1151">
        <v>958</v>
      </c>
      <c r="B1151">
        <v>113003</v>
      </c>
      <c r="C1151" t="s">
        <v>698</v>
      </c>
      <c r="D1151" t="s">
        <v>2332</v>
      </c>
      <c r="E1151" s="21">
        <v>1</v>
      </c>
      <c r="F1151">
        <v>26.35</v>
      </c>
      <c r="G1151">
        <v>128</v>
      </c>
    </row>
    <row r="1152" spans="1:7" ht="12.75">
      <c r="A1152">
        <v>803</v>
      </c>
      <c r="B1152">
        <v>113003</v>
      </c>
      <c r="C1152" t="s">
        <v>698</v>
      </c>
      <c r="D1152" t="s">
        <v>2193</v>
      </c>
      <c r="E1152" s="21">
        <v>1</v>
      </c>
      <c r="F1152">
        <v>48.01</v>
      </c>
      <c r="G1152">
        <v>128</v>
      </c>
    </row>
    <row r="1153" spans="1:7" ht="12.75">
      <c r="A1153">
        <v>982</v>
      </c>
      <c r="B1153">
        <v>113003</v>
      </c>
      <c r="C1153" t="s">
        <v>698</v>
      </c>
      <c r="D1153" t="s">
        <v>2355</v>
      </c>
      <c r="E1153" s="21">
        <v>1</v>
      </c>
      <c r="F1153">
        <v>23.83</v>
      </c>
      <c r="G1153">
        <v>128</v>
      </c>
    </row>
    <row r="1154" spans="1:7" ht="12.75">
      <c r="A1154">
        <v>951</v>
      </c>
      <c r="B1154">
        <v>113008</v>
      </c>
      <c r="C1154" t="s">
        <v>1832</v>
      </c>
      <c r="D1154" t="s">
        <v>2325</v>
      </c>
      <c r="E1154" s="21">
        <v>1</v>
      </c>
      <c r="F1154">
        <v>27.19</v>
      </c>
      <c r="G1154">
        <v>161</v>
      </c>
    </row>
    <row r="1155" spans="1:7" ht="12.75">
      <c r="A1155">
        <v>737</v>
      </c>
      <c r="B1155">
        <v>113008</v>
      </c>
      <c r="C1155" t="s">
        <v>1832</v>
      </c>
      <c r="D1155" t="s">
        <v>2135</v>
      </c>
      <c r="E1155" s="21">
        <v>1</v>
      </c>
      <c r="F1155">
        <v>60.15</v>
      </c>
      <c r="G1155">
        <v>196</v>
      </c>
    </row>
    <row r="1156" spans="1:13" ht="12.75">
      <c r="A1156" s="41">
        <v>615</v>
      </c>
      <c r="B1156" s="41">
        <v>113008</v>
      </c>
      <c r="C1156" s="41" t="s">
        <v>1832</v>
      </c>
      <c r="D1156" s="41" t="s">
        <v>3063</v>
      </c>
      <c r="E1156" s="41">
        <v>1</v>
      </c>
      <c r="F1156" s="41">
        <v>2.85</v>
      </c>
      <c r="G1156" s="41">
        <v>320</v>
      </c>
      <c r="H1156" s="41">
        <v>615</v>
      </c>
      <c r="I1156" s="41"/>
      <c r="J1156" s="41"/>
      <c r="K1156" s="41"/>
      <c r="L1156" s="41"/>
      <c r="M1156" s="41"/>
    </row>
    <row r="1157" spans="1:7" ht="12.75">
      <c r="A1157">
        <v>833</v>
      </c>
      <c r="B1157">
        <v>113008</v>
      </c>
      <c r="C1157" t="s">
        <v>1832</v>
      </c>
      <c r="D1157" t="s">
        <v>2217</v>
      </c>
      <c r="E1157" s="21">
        <v>1</v>
      </c>
      <c r="F1157">
        <v>42.04</v>
      </c>
      <c r="G1157">
        <v>161</v>
      </c>
    </row>
    <row r="1158" spans="1:7" ht="12.75">
      <c r="A1158">
        <v>932</v>
      </c>
      <c r="B1158">
        <v>113008</v>
      </c>
      <c r="C1158" t="s">
        <v>1832</v>
      </c>
      <c r="D1158" t="s">
        <v>2308</v>
      </c>
      <c r="E1158" s="21">
        <v>1</v>
      </c>
      <c r="F1158">
        <v>29.42</v>
      </c>
      <c r="G1158">
        <v>196</v>
      </c>
    </row>
    <row r="1159" spans="1:7" ht="12.75">
      <c r="A1159">
        <v>372</v>
      </c>
      <c r="B1159">
        <v>113008</v>
      </c>
      <c r="C1159" t="s">
        <v>1832</v>
      </c>
      <c r="D1159" t="s">
        <v>1833</v>
      </c>
      <c r="E1159" s="21">
        <v>2</v>
      </c>
      <c r="F1159">
        <v>112.02</v>
      </c>
      <c r="G1159">
        <v>357</v>
      </c>
    </row>
    <row r="1160" spans="1:7" ht="12.75">
      <c r="A1160">
        <v>477</v>
      </c>
      <c r="B1160">
        <v>113008</v>
      </c>
      <c r="C1160" t="s">
        <v>1832</v>
      </c>
      <c r="D1160" t="s">
        <v>1911</v>
      </c>
      <c r="E1160" s="21">
        <v>2</v>
      </c>
      <c r="F1160">
        <v>73.64</v>
      </c>
      <c r="G1160">
        <v>357</v>
      </c>
    </row>
    <row r="1161" spans="1:7" ht="12.75">
      <c r="A1161">
        <v>563</v>
      </c>
      <c r="B1161">
        <v>113008</v>
      </c>
      <c r="C1161" t="s">
        <v>1832</v>
      </c>
      <c r="D1161" t="s">
        <v>1984</v>
      </c>
      <c r="E1161" s="21">
        <v>2</v>
      </c>
      <c r="F1161">
        <v>35.59</v>
      </c>
      <c r="G1161">
        <v>357</v>
      </c>
    </row>
    <row r="1162" spans="1:13" ht="12.75">
      <c r="A1162" s="41">
        <v>579</v>
      </c>
      <c r="B1162" s="41">
        <v>113008</v>
      </c>
      <c r="C1162" s="41" t="s">
        <v>1832</v>
      </c>
      <c r="D1162" s="41" t="s">
        <v>3053</v>
      </c>
      <c r="E1162" s="41">
        <v>1</v>
      </c>
      <c r="F1162" s="41">
        <v>8.54</v>
      </c>
      <c r="G1162" s="41">
        <v>320</v>
      </c>
      <c r="H1162" s="41">
        <v>579</v>
      </c>
      <c r="I1162" s="41"/>
      <c r="J1162" s="41"/>
      <c r="K1162" s="41"/>
      <c r="L1162" s="41"/>
      <c r="M1162" s="41"/>
    </row>
    <row r="1163" spans="1:13" ht="12.75">
      <c r="A1163" s="41">
        <v>576</v>
      </c>
      <c r="B1163" s="41">
        <v>113008</v>
      </c>
      <c r="C1163" s="41" t="s">
        <v>1832</v>
      </c>
      <c r="D1163" s="41" t="s">
        <v>3052</v>
      </c>
      <c r="E1163" s="41">
        <v>1</v>
      </c>
      <c r="F1163" s="41">
        <v>9.02</v>
      </c>
      <c r="G1163" s="41">
        <v>320</v>
      </c>
      <c r="H1163" s="41">
        <v>576</v>
      </c>
      <c r="I1163" s="41"/>
      <c r="J1163" s="41"/>
      <c r="K1163" s="41"/>
      <c r="L1163" s="41"/>
      <c r="M1163" s="41"/>
    </row>
    <row r="1164" spans="1:7" ht="12.75">
      <c r="A1164">
        <v>370</v>
      </c>
      <c r="B1164">
        <v>114002</v>
      </c>
      <c r="C1164" t="s">
        <v>647</v>
      </c>
      <c r="D1164" t="s">
        <v>1830</v>
      </c>
      <c r="E1164" s="21">
        <v>2</v>
      </c>
      <c r="F1164">
        <v>112.91</v>
      </c>
      <c r="G1164">
        <v>289</v>
      </c>
    </row>
    <row r="1165" spans="1:7" ht="12.75">
      <c r="A1165">
        <v>132</v>
      </c>
      <c r="B1165">
        <v>114002</v>
      </c>
      <c r="C1165" t="s">
        <v>647</v>
      </c>
      <c r="D1165" t="s">
        <v>682</v>
      </c>
      <c r="E1165" s="21">
        <v>3</v>
      </c>
      <c r="F1165">
        <v>192.33</v>
      </c>
      <c r="G1165">
        <v>574</v>
      </c>
    </row>
    <row r="1166" spans="1:7" ht="12.75">
      <c r="A1166">
        <v>92</v>
      </c>
      <c r="B1166">
        <v>114002</v>
      </c>
      <c r="C1166" t="s">
        <v>647</v>
      </c>
      <c r="D1166" t="s">
        <v>682</v>
      </c>
      <c r="E1166" s="21">
        <v>1</v>
      </c>
      <c r="F1166">
        <v>85.6</v>
      </c>
      <c r="G1166">
        <v>320</v>
      </c>
    </row>
    <row r="1167" spans="1:7" ht="12.75">
      <c r="A1167">
        <v>450</v>
      </c>
      <c r="B1167">
        <v>114002</v>
      </c>
      <c r="C1167" t="s">
        <v>647</v>
      </c>
      <c r="D1167" t="s">
        <v>984</v>
      </c>
      <c r="E1167" s="21">
        <v>1</v>
      </c>
      <c r="F1167">
        <v>28.96</v>
      </c>
      <c r="G1167">
        <v>320</v>
      </c>
    </row>
    <row r="1168" spans="1:7" ht="12.75">
      <c r="A1168">
        <v>734</v>
      </c>
      <c r="B1168">
        <v>114002</v>
      </c>
      <c r="C1168" t="s">
        <v>647</v>
      </c>
      <c r="D1168" t="s">
        <v>984</v>
      </c>
      <c r="E1168" s="21">
        <v>1</v>
      </c>
      <c r="F1168">
        <v>60.65</v>
      </c>
      <c r="G1168">
        <v>128</v>
      </c>
    </row>
    <row r="1169" spans="1:7" ht="12.75">
      <c r="A1169">
        <v>281</v>
      </c>
      <c r="B1169">
        <v>114002</v>
      </c>
      <c r="C1169" t="s">
        <v>647</v>
      </c>
      <c r="D1169" t="s">
        <v>979</v>
      </c>
      <c r="E1169" s="21">
        <v>2</v>
      </c>
      <c r="F1169">
        <v>166.98</v>
      </c>
      <c r="G1169">
        <v>446</v>
      </c>
    </row>
    <row r="1170" spans="1:7" ht="12.75">
      <c r="A1170">
        <v>445</v>
      </c>
      <c r="B1170">
        <v>114002</v>
      </c>
      <c r="C1170" t="s">
        <v>647</v>
      </c>
      <c r="D1170" t="s">
        <v>979</v>
      </c>
      <c r="E1170" s="21">
        <v>1</v>
      </c>
      <c r="F1170">
        <v>29.75</v>
      </c>
      <c r="G1170">
        <v>320</v>
      </c>
    </row>
    <row r="1171" spans="1:7" ht="12.75">
      <c r="A1171">
        <v>273</v>
      </c>
      <c r="B1171">
        <v>114002</v>
      </c>
      <c r="C1171" t="s">
        <v>647</v>
      </c>
      <c r="D1171" t="s">
        <v>1773</v>
      </c>
      <c r="E1171" s="21">
        <v>2</v>
      </c>
      <c r="F1171">
        <v>177.01</v>
      </c>
      <c r="G1171">
        <v>446</v>
      </c>
    </row>
    <row r="1172" spans="1:7" ht="12.75">
      <c r="A1172">
        <v>328</v>
      </c>
      <c r="B1172">
        <v>114002</v>
      </c>
      <c r="C1172" t="s">
        <v>647</v>
      </c>
      <c r="D1172" t="s">
        <v>1797</v>
      </c>
      <c r="E1172" s="21">
        <v>2</v>
      </c>
      <c r="F1172">
        <v>133.19</v>
      </c>
      <c r="G1172">
        <v>411</v>
      </c>
    </row>
    <row r="1173" spans="1:7" ht="12.75">
      <c r="A1173">
        <v>729</v>
      </c>
      <c r="B1173">
        <v>114002</v>
      </c>
      <c r="C1173" t="s">
        <v>647</v>
      </c>
      <c r="D1173" t="s">
        <v>2129</v>
      </c>
      <c r="E1173" s="21">
        <v>1</v>
      </c>
      <c r="F1173">
        <v>61.73</v>
      </c>
      <c r="G1173">
        <v>128</v>
      </c>
    </row>
    <row r="1174" spans="1:7" ht="12.75">
      <c r="A1174">
        <v>856</v>
      </c>
      <c r="B1174">
        <v>114002</v>
      </c>
      <c r="C1174" t="s">
        <v>647</v>
      </c>
      <c r="D1174" t="s">
        <v>2237</v>
      </c>
      <c r="E1174" s="21">
        <v>1</v>
      </c>
      <c r="F1174">
        <v>38.27</v>
      </c>
      <c r="G1174">
        <v>128</v>
      </c>
    </row>
    <row r="1175" spans="1:7" ht="12.75">
      <c r="A1175">
        <v>69</v>
      </c>
      <c r="B1175">
        <v>114002</v>
      </c>
      <c r="C1175" t="s">
        <v>647</v>
      </c>
      <c r="D1175" t="s">
        <v>649</v>
      </c>
      <c r="E1175" s="21">
        <v>4</v>
      </c>
      <c r="F1175">
        <v>188.82</v>
      </c>
      <c r="G1175">
        <v>735</v>
      </c>
    </row>
    <row r="1176" spans="1:7" ht="12.75">
      <c r="A1176">
        <v>51</v>
      </c>
      <c r="B1176">
        <v>114002</v>
      </c>
      <c r="C1176" t="s">
        <v>647</v>
      </c>
      <c r="D1176" t="s">
        <v>649</v>
      </c>
      <c r="E1176" s="21">
        <v>1</v>
      </c>
      <c r="F1176">
        <v>92.09</v>
      </c>
      <c r="G1176">
        <v>320</v>
      </c>
    </row>
    <row r="1177" spans="1:7" ht="12.75">
      <c r="A1177">
        <v>65</v>
      </c>
      <c r="B1177">
        <v>114002</v>
      </c>
      <c r="C1177" t="s">
        <v>647</v>
      </c>
      <c r="D1177" t="s">
        <v>680</v>
      </c>
      <c r="E1177" s="21">
        <v>4</v>
      </c>
      <c r="F1177">
        <v>203.43</v>
      </c>
      <c r="G1177">
        <v>735</v>
      </c>
    </row>
    <row r="1178" spans="1:7" ht="12.75">
      <c r="A1178">
        <v>90</v>
      </c>
      <c r="B1178">
        <v>114002</v>
      </c>
      <c r="C1178" t="s">
        <v>647</v>
      </c>
      <c r="D1178" t="s">
        <v>680</v>
      </c>
      <c r="E1178" s="21">
        <v>1</v>
      </c>
      <c r="F1178">
        <v>85.92</v>
      </c>
      <c r="G1178">
        <v>320</v>
      </c>
    </row>
    <row r="1179" spans="1:7" ht="12.75">
      <c r="A1179">
        <v>217</v>
      </c>
      <c r="B1179">
        <v>114002</v>
      </c>
      <c r="C1179" t="s">
        <v>647</v>
      </c>
      <c r="D1179" t="s">
        <v>783</v>
      </c>
      <c r="E1179" s="21">
        <v>1</v>
      </c>
      <c r="F1179">
        <v>65.82</v>
      </c>
      <c r="G1179">
        <v>320</v>
      </c>
    </row>
    <row r="1180" spans="1:7" ht="12.75">
      <c r="A1180">
        <v>824</v>
      </c>
      <c r="B1180">
        <v>114002</v>
      </c>
      <c r="C1180" t="s">
        <v>647</v>
      </c>
      <c r="D1180" t="s">
        <v>783</v>
      </c>
      <c r="E1180" s="21">
        <v>1</v>
      </c>
      <c r="F1180">
        <v>44.22</v>
      </c>
      <c r="G1180">
        <v>128</v>
      </c>
    </row>
    <row r="1181" spans="1:7" ht="12.75">
      <c r="A1181">
        <v>304</v>
      </c>
      <c r="B1181">
        <v>114002</v>
      </c>
      <c r="C1181" t="s">
        <v>647</v>
      </c>
      <c r="D1181" t="s">
        <v>664</v>
      </c>
      <c r="E1181" s="21">
        <v>2</v>
      </c>
      <c r="F1181">
        <v>144.75</v>
      </c>
      <c r="G1181">
        <v>446</v>
      </c>
    </row>
    <row r="1182" spans="1:7" ht="12.75">
      <c r="A1182">
        <v>69</v>
      </c>
      <c r="B1182">
        <v>114002</v>
      </c>
      <c r="C1182" t="s">
        <v>647</v>
      </c>
      <c r="D1182" t="s">
        <v>664</v>
      </c>
      <c r="E1182" s="21">
        <v>1</v>
      </c>
      <c r="F1182">
        <v>89.24</v>
      </c>
      <c r="G1182">
        <v>320</v>
      </c>
    </row>
    <row r="1183" spans="1:7" ht="12.75">
      <c r="A1183">
        <v>64</v>
      </c>
      <c r="B1183">
        <v>114002</v>
      </c>
      <c r="C1183" t="s">
        <v>647</v>
      </c>
      <c r="D1183" t="s">
        <v>660</v>
      </c>
      <c r="E1183" s="21">
        <v>1</v>
      </c>
      <c r="F1183">
        <v>90.03</v>
      </c>
      <c r="G1183">
        <v>320</v>
      </c>
    </row>
    <row r="1184" spans="1:7" ht="12.75">
      <c r="A1184">
        <v>633</v>
      </c>
      <c r="B1184">
        <v>114002</v>
      </c>
      <c r="C1184" t="s">
        <v>647</v>
      </c>
      <c r="D1184" t="s">
        <v>660</v>
      </c>
      <c r="E1184" s="21">
        <v>1</v>
      </c>
      <c r="F1184">
        <v>82.47</v>
      </c>
      <c r="G1184">
        <v>250</v>
      </c>
    </row>
    <row r="1185" spans="1:7" ht="12.75">
      <c r="A1185">
        <v>294</v>
      </c>
      <c r="B1185">
        <v>114002</v>
      </c>
      <c r="C1185" t="s">
        <v>647</v>
      </c>
      <c r="D1185" t="s">
        <v>1781</v>
      </c>
      <c r="E1185" s="21">
        <v>2</v>
      </c>
      <c r="F1185">
        <v>154.85</v>
      </c>
      <c r="G1185">
        <v>446</v>
      </c>
    </row>
    <row r="1186" spans="1:7" ht="12.75">
      <c r="A1186">
        <v>349</v>
      </c>
      <c r="B1186">
        <v>114002</v>
      </c>
      <c r="C1186" t="s">
        <v>647</v>
      </c>
      <c r="D1186" t="s">
        <v>900</v>
      </c>
      <c r="E1186" s="21">
        <v>1</v>
      </c>
      <c r="F1186">
        <v>44.94</v>
      </c>
      <c r="G1186">
        <v>320</v>
      </c>
    </row>
    <row r="1187" spans="1:7" ht="12.75">
      <c r="A1187">
        <v>654</v>
      </c>
      <c r="B1187">
        <v>114002</v>
      </c>
      <c r="C1187" t="s">
        <v>647</v>
      </c>
      <c r="D1187" t="s">
        <v>900</v>
      </c>
      <c r="E1187" s="21">
        <v>1</v>
      </c>
      <c r="F1187">
        <v>75.73</v>
      </c>
      <c r="G1187">
        <v>250</v>
      </c>
    </row>
    <row r="1188" spans="1:7" ht="12.75">
      <c r="A1188">
        <v>122</v>
      </c>
      <c r="B1188">
        <v>114002</v>
      </c>
      <c r="C1188" t="s">
        <v>647</v>
      </c>
      <c r="D1188" t="s">
        <v>762</v>
      </c>
      <c r="E1188" s="21">
        <v>3</v>
      </c>
      <c r="F1188">
        <v>199.27</v>
      </c>
      <c r="G1188">
        <v>539</v>
      </c>
    </row>
    <row r="1189" spans="1:7" ht="12.75">
      <c r="A1189">
        <v>186</v>
      </c>
      <c r="B1189">
        <v>114002</v>
      </c>
      <c r="C1189" t="s">
        <v>647</v>
      </c>
      <c r="D1189" t="s">
        <v>762</v>
      </c>
      <c r="E1189" s="21">
        <v>1</v>
      </c>
      <c r="F1189">
        <v>70.73</v>
      </c>
      <c r="G1189">
        <v>320</v>
      </c>
    </row>
    <row r="1190" spans="1:7" ht="12.75">
      <c r="A1190">
        <v>107</v>
      </c>
      <c r="B1190">
        <v>114002</v>
      </c>
      <c r="C1190" t="s">
        <v>647</v>
      </c>
      <c r="D1190" t="s">
        <v>650</v>
      </c>
      <c r="E1190" s="21">
        <v>3</v>
      </c>
      <c r="F1190">
        <v>217.16</v>
      </c>
      <c r="G1190">
        <v>574</v>
      </c>
    </row>
    <row r="1191" spans="1:7" ht="12.75">
      <c r="A1191">
        <v>55</v>
      </c>
      <c r="B1191">
        <v>114002</v>
      </c>
      <c r="C1191" t="s">
        <v>647</v>
      </c>
      <c r="D1191" t="s">
        <v>650</v>
      </c>
      <c r="E1191" s="21">
        <v>1</v>
      </c>
      <c r="F1191">
        <v>91.46</v>
      </c>
      <c r="G1191">
        <v>320</v>
      </c>
    </row>
    <row r="1192" spans="1:7" ht="12.75">
      <c r="A1192">
        <v>176</v>
      </c>
      <c r="B1192">
        <v>114002</v>
      </c>
      <c r="C1192" t="s">
        <v>647</v>
      </c>
      <c r="D1192" t="s">
        <v>764</v>
      </c>
      <c r="E1192" s="21">
        <v>3</v>
      </c>
      <c r="F1192">
        <v>158.61</v>
      </c>
      <c r="G1192">
        <v>574</v>
      </c>
    </row>
    <row r="1193" spans="1:7" ht="12.75">
      <c r="A1193">
        <v>191</v>
      </c>
      <c r="B1193">
        <v>114002</v>
      </c>
      <c r="C1193" t="s">
        <v>647</v>
      </c>
      <c r="D1193" t="s">
        <v>764</v>
      </c>
      <c r="E1193" s="21">
        <v>1</v>
      </c>
      <c r="F1193">
        <v>69.94</v>
      </c>
      <c r="G1193">
        <v>320</v>
      </c>
    </row>
    <row r="1194" spans="1:7" ht="12.75">
      <c r="A1194">
        <v>224</v>
      </c>
      <c r="B1194">
        <v>114002</v>
      </c>
      <c r="C1194" t="s">
        <v>647</v>
      </c>
      <c r="D1194" t="s">
        <v>653</v>
      </c>
      <c r="E1194" s="21">
        <v>3</v>
      </c>
      <c r="F1194">
        <v>116.65</v>
      </c>
      <c r="G1194">
        <v>607</v>
      </c>
    </row>
    <row r="1195" spans="1:7" ht="12.75">
      <c r="A1195">
        <v>58</v>
      </c>
      <c r="B1195">
        <v>114002</v>
      </c>
      <c r="C1195" t="s">
        <v>647</v>
      </c>
      <c r="D1195" t="s">
        <v>653</v>
      </c>
      <c r="E1195" s="21">
        <v>1</v>
      </c>
      <c r="F1195">
        <v>90.98</v>
      </c>
      <c r="G1195">
        <v>320</v>
      </c>
    </row>
    <row r="1196" spans="1:7" ht="12.75">
      <c r="A1196">
        <v>221</v>
      </c>
      <c r="B1196">
        <v>114002</v>
      </c>
      <c r="C1196" t="s">
        <v>647</v>
      </c>
      <c r="D1196" t="s">
        <v>679</v>
      </c>
      <c r="E1196" s="21">
        <v>3</v>
      </c>
      <c r="F1196">
        <v>118.99</v>
      </c>
      <c r="G1196">
        <v>539</v>
      </c>
    </row>
    <row r="1197" spans="1:7" ht="12.75">
      <c r="A1197">
        <v>89</v>
      </c>
      <c r="B1197">
        <v>114002</v>
      </c>
      <c r="C1197" t="s">
        <v>647</v>
      </c>
      <c r="D1197" t="s">
        <v>679</v>
      </c>
      <c r="E1197" s="21">
        <v>1</v>
      </c>
      <c r="F1197">
        <v>86.08</v>
      </c>
      <c r="G1197">
        <v>320</v>
      </c>
    </row>
    <row r="1198" spans="1:7" ht="12.75">
      <c r="A1198">
        <v>143</v>
      </c>
      <c r="B1198">
        <v>114002</v>
      </c>
      <c r="C1198" t="s">
        <v>647</v>
      </c>
      <c r="D1198" t="s">
        <v>926</v>
      </c>
      <c r="E1198" s="21">
        <v>3</v>
      </c>
      <c r="F1198">
        <v>186.2</v>
      </c>
      <c r="G1198">
        <v>607</v>
      </c>
    </row>
    <row r="1199" spans="1:7" ht="12.75">
      <c r="A1199">
        <v>386</v>
      </c>
      <c r="B1199">
        <v>114002</v>
      </c>
      <c r="C1199" t="s">
        <v>647</v>
      </c>
      <c r="D1199" t="s">
        <v>926</v>
      </c>
      <c r="E1199" s="21">
        <v>1</v>
      </c>
      <c r="F1199">
        <v>39.08</v>
      </c>
      <c r="G1199">
        <v>320</v>
      </c>
    </row>
    <row r="1200" spans="1:7" ht="12.75">
      <c r="A1200">
        <v>61</v>
      </c>
      <c r="B1200">
        <v>114002</v>
      </c>
      <c r="C1200" t="s">
        <v>647</v>
      </c>
      <c r="D1200" t="s">
        <v>927</v>
      </c>
      <c r="E1200" s="21">
        <v>4</v>
      </c>
      <c r="F1200">
        <v>212.86</v>
      </c>
      <c r="G1200">
        <v>735</v>
      </c>
    </row>
    <row r="1201" spans="1:7" ht="12.75">
      <c r="A1201">
        <v>387</v>
      </c>
      <c r="B1201">
        <v>114002</v>
      </c>
      <c r="C1201" t="s">
        <v>647</v>
      </c>
      <c r="D1201" t="s">
        <v>927</v>
      </c>
      <c r="E1201" s="21">
        <v>1</v>
      </c>
      <c r="F1201">
        <v>38.92</v>
      </c>
      <c r="G1201">
        <v>320</v>
      </c>
    </row>
    <row r="1202" spans="1:7" ht="12.75">
      <c r="A1202">
        <v>316</v>
      </c>
      <c r="B1202">
        <v>114002</v>
      </c>
      <c r="C1202" t="s">
        <v>647</v>
      </c>
      <c r="D1202" t="s">
        <v>648</v>
      </c>
      <c r="E1202" s="21">
        <v>2</v>
      </c>
      <c r="F1202">
        <v>141.39</v>
      </c>
      <c r="G1202">
        <v>324</v>
      </c>
    </row>
    <row r="1203" spans="1:7" ht="12.75">
      <c r="A1203">
        <v>50</v>
      </c>
      <c r="B1203">
        <v>114002</v>
      </c>
      <c r="C1203" t="s">
        <v>647</v>
      </c>
      <c r="D1203" t="s">
        <v>648</v>
      </c>
      <c r="E1203" s="21">
        <v>1</v>
      </c>
      <c r="F1203">
        <v>92.25</v>
      </c>
      <c r="G1203">
        <v>320</v>
      </c>
    </row>
    <row r="1204" spans="1:7" ht="12.75">
      <c r="A1204">
        <v>114</v>
      </c>
      <c r="B1204">
        <v>114002</v>
      </c>
      <c r="C1204" t="s">
        <v>647</v>
      </c>
      <c r="D1204" t="s">
        <v>684</v>
      </c>
      <c r="E1204" s="21">
        <v>3</v>
      </c>
      <c r="F1204">
        <v>207.43</v>
      </c>
      <c r="G1204">
        <v>574</v>
      </c>
    </row>
    <row r="1205" spans="1:7" ht="12.75">
      <c r="A1205">
        <v>94</v>
      </c>
      <c r="B1205">
        <v>114002</v>
      </c>
      <c r="C1205" t="s">
        <v>647</v>
      </c>
      <c r="D1205" t="s">
        <v>684</v>
      </c>
      <c r="E1205" s="21">
        <v>1</v>
      </c>
      <c r="F1205">
        <v>85.28</v>
      </c>
      <c r="G1205">
        <v>320</v>
      </c>
    </row>
    <row r="1206" spans="1:7" ht="12.75">
      <c r="A1206">
        <v>110</v>
      </c>
      <c r="B1206">
        <v>114002</v>
      </c>
      <c r="C1206" t="s">
        <v>647</v>
      </c>
      <c r="D1206" t="s">
        <v>1678</v>
      </c>
      <c r="E1206" s="21">
        <v>3</v>
      </c>
      <c r="F1206">
        <v>216.37</v>
      </c>
      <c r="G1206">
        <v>607</v>
      </c>
    </row>
    <row r="1207" spans="1:7" ht="12.75">
      <c r="A1207">
        <v>311</v>
      </c>
      <c r="B1207">
        <v>114002</v>
      </c>
      <c r="C1207" t="s">
        <v>647</v>
      </c>
      <c r="D1207" t="s">
        <v>879</v>
      </c>
      <c r="E1207" s="21">
        <v>2</v>
      </c>
      <c r="F1207">
        <v>142.4</v>
      </c>
      <c r="G1207">
        <v>446</v>
      </c>
    </row>
    <row r="1208" spans="1:7" ht="12.75">
      <c r="A1208">
        <v>327</v>
      </c>
      <c r="B1208">
        <v>114002</v>
      </c>
      <c r="C1208" t="s">
        <v>647</v>
      </c>
      <c r="D1208" t="s">
        <v>879</v>
      </c>
      <c r="E1208" s="21">
        <v>1</v>
      </c>
      <c r="F1208">
        <v>48.42</v>
      </c>
      <c r="G1208">
        <v>320</v>
      </c>
    </row>
    <row r="1209" spans="1:7" ht="12.75">
      <c r="A1209">
        <v>140</v>
      </c>
      <c r="B1209">
        <v>114002</v>
      </c>
      <c r="C1209" t="s">
        <v>647</v>
      </c>
      <c r="D1209" t="s">
        <v>1692</v>
      </c>
      <c r="E1209" s="21">
        <v>3</v>
      </c>
      <c r="F1209">
        <v>186.8</v>
      </c>
      <c r="G1209">
        <v>485</v>
      </c>
    </row>
    <row r="1210" spans="1:7" ht="12.75">
      <c r="A1210">
        <v>298</v>
      </c>
      <c r="B1210">
        <v>114002</v>
      </c>
      <c r="C1210" t="s">
        <v>647</v>
      </c>
      <c r="D1210" t="s">
        <v>1783</v>
      </c>
      <c r="E1210" s="21">
        <v>2</v>
      </c>
      <c r="F1210">
        <v>150.22</v>
      </c>
      <c r="G1210">
        <v>357</v>
      </c>
    </row>
    <row r="1211" spans="1:7" ht="12.75">
      <c r="A1211">
        <v>284</v>
      </c>
      <c r="B1211">
        <v>114002</v>
      </c>
      <c r="C1211" t="s">
        <v>647</v>
      </c>
      <c r="D1211" t="s">
        <v>654</v>
      </c>
      <c r="E1211" s="21">
        <v>2</v>
      </c>
      <c r="F1211">
        <v>163.45</v>
      </c>
      <c r="G1211">
        <v>446</v>
      </c>
    </row>
    <row r="1212" spans="1:7" ht="12.75">
      <c r="A1212">
        <v>59</v>
      </c>
      <c r="B1212">
        <v>114002</v>
      </c>
      <c r="C1212" t="s">
        <v>647</v>
      </c>
      <c r="D1212" t="s">
        <v>654</v>
      </c>
      <c r="E1212" s="21">
        <v>1</v>
      </c>
      <c r="F1212">
        <v>90.82</v>
      </c>
      <c r="G1212">
        <v>320</v>
      </c>
    </row>
    <row r="1213" spans="1:7" ht="12.75">
      <c r="A1213">
        <v>798</v>
      </c>
      <c r="B1213">
        <v>114002</v>
      </c>
      <c r="C1213" t="s">
        <v>647</v>
      </c>
      <c r="D1213" t="s">
        <v>2188</v>
      </c>
      <c r="E1213" s="21">
        <v>1</v>
      </c>
      <c r="F1213">
        <v>48.66</v>
      </c>
      <c r="G1213">
        <v>161</v>
      </c>
    </row>
    <row r="1214" spans="1:7" ht="12.75">
      <c r="A1214">
        <v>249</v>
      </c>
      <c r="B1214">
        <v>114002</v>
      </c>
      <c r="C1214" t="s">
        <v>647</v>
      </c>
      <c r="D1214" t="s">
        <v>1763</v>
      </c>
      <c r="E1214" s="21">
        <v>3</v>
      </c>
      <c r="F1214">
        <v>76.79</v>
      </c>
      <c r="G1214">
        <v>607</v>
      </c>
    </row>
    <row r="1215" spans="1:7" ht="12.75">
      <c r="A1215">
        <v>93</v>
      </c>
      <c r="B1215">
        <v>114002</v>
      </c>
      <c r="C1215" t="s">
        <v>647</v>
      </c>
      <c r="D1215" t="s">
        <v>683</v>
      </c>
      <c r="E1215" s="21">
        <v>1</v>
      </c>
      <c r="F1215">
        <v>85.44</v>
      </c>
      <c r="G1215">
        <v>320</v>
      </c>
    </row>
    <row r="1216" spans="1:7" ht="12.75">
      <c r="A1216">
        <v>722</v>
      </c>
      <c r="B1216">
        <v>114002</v>
      </c>
      <c r="C1216" t="s">
        <v>647</v>
      </c>
      <c r="D1216" t="s">
        <v>683</v>
      </c>
      <c r="E1216" s="21">
        <v>1</v>
      </c>
      <c r="F1216">
        <v>62.7</v>
      </c>
      <c r="G1216">
        <v>250</v>
      </c>
    </row>
    <row r="1217" spans="1:7" ht="12.75">
      <c r="A1217">
        <v>124</v>
      </c>
      <c r="B1217">
        <v>114002</v>
      </c>
      <c r="C1217" t="s">
        <v>647</v>
      </c>
      <c r="D1217" t="s">
        <v>877</v>
      </c>
      <c r="E1217" s="21">
        <v>3</v>
      </c>
      <c r="F1217">
        <v>196.4</v>
      </c>
      <c r="G1217">
        <v>607</v>
      </c>
    </row>
    <row r="1218" spans="1:7" ht="12.75">
      <c r="A1218">
        <v>325</v>
      </c>
      <c r="B1218">
        <v>114002</v>
      </c>
      <c r="C1218" t="s">
        <v>647</v>
      </c>
      <c r="D1218" t="s">
        <v>877</v>
      </c>
      <c r="E1218" s="21">
        <v>1</v>
      </c>
      <c r="F1218">
        <v>48.73</v>
      </c>
      <c r="G1218">
        <v>320</v>
      </c>
    </row>
    <row r="1219" spans="1:7" ht="12.75">
      <c r="A1219">
        <v>838</v>
      </c>
      <c r="B1219">
        <v>114002</v>
      </c>
      <c r="C1219" t="s">
        <v>647</v>
      </c>
      <c r="D1219" t="s">
        <v>2222</v>
      </c>
      <c r="E1219" s="21">
        <v>1</v>
      </c>
      <c r="F1219">
        <v>40.79</v>
      </c>
      <c r="G1219">
        <v>128</v>
      </c>
    </row>
    <row r="1220" spans="1:7" ht="12.75">
      <c r="A1220">
        <v>302</v>
      </c>
      <c r="B1220">
        <v>114002</v>
      </c>
      <c r="C1220" t="s">
        <v>647</v>
      </c>
      <c r="D1220" t="s">
        <v>1786</v>
      </c>
      <c r="E1220" s="21">
        <v>2</v>
      </c>
      <c r="F1220">
        <v>145.87</v>
      </c>
      <c r="G1220">
        <v>446</v>
      </c>
    </row>
    <row r="1221" spans="1:7" ht="12.75">
      <c r="A1221">
        <v>146</v>
      </c>
      <c r="B1221">
        <v>114002</v>
      </c>
      <c r="C1221" t="s">
        <v>647</v>
      </c>
      <c r="D1221" t="s">
        <v>878</v>
      </c>
      <c r="E1221" s="21">
        <v>3</v>
      </c>
      <c r="F1221">
        <v>184.94</v>
      </c>
      <c r="G1221">
        <v>607</v>
      </c>
    </row>
    <row r="1222" spans="1:7" ht="12.75">
      <c r="A1222">
        <v>326</v>
      </c>
      <c r="B1222">
        <v>114002</v>
      </c>
      <c r="C1222" t="s">
        <v>647</v>
      </c>
      <c r="D1222" t="s">
        <v>878</v>
      </c>
      <c r="E1222" s="21">
        <v>1</v>
      </c>
      <c r="F1222">
        <v>48.58</v>
      </c>
      <c r="G1222">
        <v>320</v>
      </c>
    </row>
    <row r="1223" spans="1:7" ht="12.75">
      <c r="A1223">
        <v>153</v>
      </c>
      <c r="B1223">
        <v>114002</v>
      </c>
      <c r="C1223" t="s">
        <v>647</v>
      </c>
      <c r="D1223" t="s">
        <v>652</v>
      </c>
      <c r="E1223" s="21">
        <v>3</v>
      </c>
      <c r="F1223">
        <v>175.96</v>
      </c>
      <c r="G1223">
        <v>539</v>
      </c>
    </row>
    <row r="1224" spans="1:7" ht="12.75">
      <c r="A1224">
        <v>57</v>
      </c>
      <c r="B1224">
        <v>114002</v>
      </c>
      <c r="C1224" t="s">
        <v>647</v>
      </c>
      <c r="D1224" t="s">
        <v>652</v>
      </c>
      <c r="E1224" s="21">
        <v>1</v>
      </c>
      <c r="F1224">
        <v>91.14</v>
      </c>
      <c r="G1224">
        <v>320</v>
      </c>
    </row>
    <row r="1225" spans="1:7" ht="12.75">
      <c r="A1225">
        <v>31</v>
      </c>
      <c r="B1225">
        <v>114002</v>
      </c>
      <c r="C1225" t="s">
        <v>647</v>
      </c>
      <c r="D1225" t="s">
        <v>1651</v>
      </c>
      <c r="E1225" s="21">
        <v>4</v>
      </c>
      <c r="F1225">
        <v>290.71</v>
      </c>
      <c r="G1225">
        <v>735</v>
      </c>
    </row>
    <row r="1226" spans="1:7" ht="12.75">
      <c r="A1226">
        <v>870</v>
      </c>
      <c r="B1226">
        <v>114002</v>
      </c>
      <c r="C1226" t="s">
        <v>647</v>
      </c>
      <c r="D1226" t="s">
        <v>2249</v>
      </c>
      <c r="E1226" s="21">
        <v>1</v>
      </c>
      <c r="F1226">
        <v>36.64</v>
      </c>
      <c r="G1226">
        <v>128</v>
      </c>
    </row>
    <row r="1227" spans="1:7" ht="12.75">
      <c r="A1227">
        <v>125</v>
      </c>
      <c r="B1227">
        <v>114002</v>
      </c>
      <c r="C1227" t="s">
        <v>647</v>
      </c>
      <c r="D1227" t="s">
        <v>818</v>
      </c>
      <c r="E1227" s="21">
        <v>3</v>
      </c>
      <c r="F1227">
        <v>195.81</v>
      </c>
      <c r="G1227">
        <v>574</v>
      </c>
    </row>
    <row r="1228" spans="1:7" ht="12.75">
      <c r="A1228">
        <v>257</v>
      </c>
      <c r="B1228">
        <v>114002</v>
      </c>
      <c r="C1228" t="s">
        <v>647</v>
      </c>
      <c r="D1228" t="s">
        <v>818</v>
      </c>
      <c r="E1228" s="21">
        <v>1</v>
      </c>
      <c r="F1228">
        <v>59.49</v>
      </c>
      <c r="G1228">
        <v>320</v>
      </c>
    </row>
    <row r="1229" spans="1:7" ht="12.75">
      <c r="A1229">
        <v>169</v>
      </c>
      <c r="B1229">
        <v>114002</v>
      </c>
      <c r="C1229" t="s">
        <v>647</v>
      </c>
      <c r="D1229" t="s">
        <v>1706</v>
      </c>
      <c r="E1229" s="21">
        <v>3</v>
      </c>
      <c r="F1229">
        <v>162.38</v>
      </c>
      <c r="G1229">
        <v>574</v>
      </c>
    </row>
    <row r="1230" spans="1:7" ht="12.75">
      <c r="A1230">
        <v>266</v>
      </c>
      <c r="B1230">
        <v>114002</v>
      </c>
      <c r="C1230" t="s">
        <v>647</v>
      </c>
      <c r="D1230" t="s">
        <v>1019</v>
      </c>
      <c r="E1230" s="21">
        <v>2</v>
      </c>
      <c r="F1230">
        <v>183.3</v>
      </c>
      <c r="G1230">
        <v>446</v>
      </c>
    </row>
    <row r="1231" spans="1:7" ht="12.75">
      <c r="A1231">
        <v>489</v>
      </c>
      <c r="B1231">
        <v>114002</v>
      </c>
      <c r="C1231" t="s">
        <v>647</v>
      </c>
      <c r="D1231" t="s">
        <v>1019</v>
      </c>
      <c r="E1231" s="21">
        <v>1</v>
      </c>
      <c r="F1231">
        <v>22.78</v>
      </c>
      <c r="G1231">
        <v>320</v>
      </c>
    </row>
    <row r="1232" spans="1:7" ht="12.75">
      <c r="A1232">
        <v>68</v>
      </c>
      <c r="B1232">
        <v>114002</v>
      </c>
      <c r="C1232" t="s">
        <v>647</v>
      </c>
      <c r="D1232" t="s">
        <v>756</v>
      </c>
      <c r="E1232" s="21">
        <v>4</v>
      </c>
      <c r="F1232">
        <v>197.04</v>
      </c>
      <c r="G1232">
        <v>735</v>
      </c>
    </row>
    <row r="1233" spans="1:7" ht="12.75">
      <c r="A1233">
        <v>179</v>
      </c>
      <c r="B1233">
        <v>114002</v>
      </c>
      <c r="C1233" t="s">
        <v>647</v>
      </c>
      <c r="D1233" t="s">
        <v>756</v>
      </c>
      <c r="E1233" s="21">
        <v>1</v>
      </c>
      <c r="F1233">
        <v>71.84</v>
      </c>
      <c r="G1233">
        <v>320</v>
      </c>
    </row>
    <row r="1234" spans="1:7" ht="12.75">
      <c r="A1234">
        <v>823</v>
      </c>
      <c r="B1234">
        <v>114002</v>
      </c>
      <c r="C1234" t="s">
        <v>647</v>
      </c>
      <c r="D1234" t="s">
        <v>2209</v>
      </c>
      <c r="E1234" s="21">
        <v>1</v>
      </c>
      <c r="F1234">
        <v>44.22</v>
      </c>
      <c r="G1234">
        <v>128</v>
      </c>
    </row>
    <row r="1235" spans="1:13" ht="12.75">
      <c r="A1235" s="41">
        <v>559</v>
      </c>
      <c r="B1235" s="41">
        <v>114002</v>
      </c>
      <c r="C1235" s="41" t="s">
        <v>647</v>
      </c>
      <c r="D1235" s="41" t="s">
        <v>2209</v>
      </c>
      <c r="E1235" s="41">
        <v>1</v>
      </c>
      <c r="F1235" s="41">
        <v>11.71</v>
      </c>
      <c r="G1235" s="41">
        <v>320</v>
      </c>
      <c r="H1235" s="41">
        <v>559</v>
      </c>
      <c r="I1235" s="41"/>
      <c r="J1235" s="41"/>
      <c r="K1235" s="41"/>
      <c r="L1235" s="41"/>
      <c r="M1235" s="41"/>
    </row>
    <row r="1236" spans="1:7" ht="12.75">
      <c r="A1236">
        <v>159</v>
      </c>
      <c r="B1236">
        <v>114002</v>
      </c>
      <c r="C1236" t="s">
        <v>647</v>
      </c>
      <c r="D1236" t="s">
        <v>757</v>
      </c>
      <c r="E1236" s="21">
        <v>3</v>
      </c>
      <c r="F1236">
        <v>169.32</v>
      </c>
      <c r="G1236">
        <v>539</v>
      </c>
    </row>
    <row r="1237" spans="1:7" ht="12.75">
      <c r="A1237">
        <v>180</v>
      </c>
      <c r="B1237">
        <v>114002</v>
      </c>
      <c r="C1237" t="s">
        <v>647</v>
      </c>
      <c r="D1237" t="s">
        <v>757</v>
      </c>
      <c r="E1237" s="21">
        <v>1</v>
      </c>
      <c r="F1237">
        <v>71.84</v>
      </c>
      <c r="G1237">
        <v>320</v>
      </c>
    </row>
    <row r="1238" spans="1:7" ht="12.75">
      <c r="A1238">
        <v>154</v>
      </c>
      <c r="B1238">
        <v>114002</v>
      </c>
      <c r="C1238" t="s">
        <v>647</v>
      </c>
      <c r="D1238" t="s">
        <v>1697</v>
      </c>
      <c r="E1238" s="21">
        <v>3</v>
      </c>
      <c r="F1238">
        <v>175.95</v>
      </c>
      <c r="G1238">
        <v>574</v>
      </c>
    </row>
    <row r="1239" spans="1:7" ht="12.75">
      <c r="A1239">
        <v>960</v>
      </c>
      <c r="B1239">
        <v>114002</v>
      </c>
      <c r="C1239" t="s">
        <v>647</v>
      </c>
      <c r="D1239" t="s">
        <v>2334</v>
      </c>
      <c r="E1239" s="21">
        <v>1</v>
      </c>
      <c r="F1239">
        <v>26.26</v>
      </c>
      <c r="G1239">
        <v>196</v>
      </c>
    </row>
    <row r="1240" spans="1:7" ht="12.75">
      <c r="A1240">
        <v>312</v>
      </c>
      <c r="B1240">
        <v>114002</v>
      </c>
      <c r="C1240" t="s">
        <v>647</v>
      </c>
      <c r="D1240" t="s">
        <v>867</v>
      </c>
      <c r="E1240" s="21">
        <v>2</v>
      </c>
      <c r="F1240">
        <v>142.2</v>
      </c>
      <c r="G1240">
        <v>324</v>
      </c>
    </row>
    <row r="1241" spans="1:7" ht="12.75">
      <c r="A1241">
        <v>313</v>
      </c>
      <c r="B1241">
        <v>114002</v>
      </c>
      <c r="C1241" t="s">
        <v>647</v>
      </c>
      <c r="D1241" t="s">
        <v>867</v>
      </c>
      <c r="E1241" s="21">
        <v>1</v>
      </c>
      <c r="F1241">
        <v>50.63</v>
      </c>
      <c r="G1241">
        <v>320</v>
      </c>
    </row>
    <row r="1242" spans="1:7" ht="12.75">
      <c r="A1242">
        <v>726</v>
      </c>
      <c r="B1242">
        <v>114002</v>
      </c>
      <c r="C1242" t="s">
        <v>647</v>
      </c>
      <c r="D1242" t="s">
        <v>2126</v>
      </c>
      <c r="E1242" s="21">
        <v>1</v>
      </c>
      <c r="F1242">
        <v>62.27</v>
      </c>
      <c r="G1242">
        <v>128</v>
      </c>
    </row>
    <row r="1243" spans="1:7" ht="12.75">
      <c r="A1243">
        <v>423</v>
      </c>
      <c r="B1243">
        <v>114002</v>
      </c>
      <c r="C1243" t="s">
        <v>647</v>
      </c>
      <c r="D1243" t="s">
        <v>901</v>
      </c>
      <c r="E1243" s="21">
        <v>2</v>
      </c>
      <c r="F1243">
        <v>94.39</v>
      </c>
      <c r="G1243">
        <v>324</v>
      </c>
    </row>
    <row r="1244" spans="1:7" ht="12.75">
      <c r="A1244">
        <v>350</v>
      </c>
      <c r="B1244">
        <v>114002</v>
      </c>
      <c r="C1244" t="s">
        <v>647</v>
      </c>
      <c r="D1244" t="s">
        <v>901</v>
      </c>
      <c r="E1244" s="21">
        <v>1</v>
      </c>
      <c r="F1244">
        <v>44.78</v>
      </c>
      <c r="G1244">
        <v>320</v>
      </c>
    </row>
    <row r="1245" spans="1:7" ht="12.75">
      <c r="A1245">
        <v>129</v>
      </c>
      <c r="B1245">
        <v>114002</v>
      </c>
      <c r="C1245" t="s">
        <v>647</v>
      </c>
      <c r="D1245" t="s">
        <v>1684</v>
      </c>
      <c r="E1245" s="21">
        <v>3</v>
      </c>
      <c r="F1245">
        <v>194.72</v>
      </c>
      <c r="G1245">
        <v>607</v>
      </c>
    </row>
    <row r="1246" spans="1:7" ht="12.75">
      <c r="A1246">
        <v>233</v>
      </c>
      <c r="B1246">
        <v>114002</v>
      </c>
      <c r="C1246" t="s">
        <v>647</v>
      </c>
      <c r="D1246" t="s">
        <v>1754</v>
      </c>
      <c r="E1246" s="21">
        <v>3</v>
      </c>
      <c r="F1246">
        <v>105.65</v>
      </c>
      <c r="G1246">
        <v>485</v>
      </c>
    </row>
    <row r="1247" spans="1:7" ht="12.75">
      <c r="A1247">
        <v>238</v>
      </c>
      <c r="B1247">
        <v>114002</v>
      </c>
      <c r="C1247" t="s">
        <v>647</v>
      </c>
      <c r="D1247" t="s">
        <v>1758</v>
      </c>
      <c r="E1247" s="21">
        <v>3</v>
      </c>
      <c r="F1247">
        <v>102.18</v>
      </c>
      <c r="G1247">
        <v>574</v>
      </c>
    </row>
    <row r="1248" spans="1:7" ht="12.75">
      <c r="A1248">
        <v>196</v>
      </c>
      <c r="B1248">
        <v>114002</v>
      </c>
      <c r="C1248" t="s">
        <v>647</v>
      </c>
      <c r="D1248" t="s">
        <v>865</v>
      </c>
      <c r="E1248" s="21">
        <v>3</v>
      </c>
      <c r="F1248">
        <v>142.44</v>
      </c>
      <c r="G1248">
        <v>607</v>
      </c>
    </row>
    <row r="1249" spans="1:7" ht="12.75">
      <c r="A1249">
        <v>311</v>
      </c>
      <c r="B1249">
        <v>114002</v>
      </c>
      <c r="C1249" t="s">
        <v>647</v>
      </c>
      <c r="D1249" t="s">
        <v>865</v>
      </c>
      <c r="E1249" s="21">
        <v>1</v>
      </c>
      <c r="F1249">
        <v>50.95</v>
      </c>
      <c r="G1249">
        <v>320</v>
      </c>
    </row>
    <row r="1250" spans="1:7" ht="12.75">
      <c r="A1250">
        <v>91</v>
      </c>
      <c r="B1250">
        <v>114002</v>
      </c>
      <c r="C1250" t="s">
        <v>647</v>
      </c>
      <c r="D1250" t="s">
        <v>681</v>
      </c>
      <c r="E1250" s="21">
        <v>1</v>
      </c>
      <c r="F1250">
        <v>85.76</v>
      </c>
      <c r="G1250">
        <v>320</v>
      </c>
    </row>
    <row r="1251" spans="1:7" ht="12.75">
      <c r="A1251">
        <v>622</v>
      </c>
      <c r="B1251">
        <v>114002</v>
      </c>
      <c r="C1251" t="s">
        <v>647</v>
      </c>
      <c r="D1251" t="s">
        <v>681</v>
      </c>
      <c r="E1251" s="21">
        <v>1</v>
      </c>
      <c r="F1251">
        <v>86.97</v>
      </c>
      <c r="G1251">
        <v>250</v>
      </c>
    </row>
    <row r="1252" spans="1:7" ht="12.75">
      <c r="A1252">
        <v>202</v>
      </c>
      <c r="B1252">
        <v>114002</v>
      </c>
      <c r="C1252" t="s">
        <v>647</v>
      </c>
      <c r="D1252" t="s">
        <v>1728</v>
      </c>
      <c r="E1252" s="21">
        <v>3</v>
      </c>
      <c r="F1252">
        <v>135.37</v>
      </c>
      <c r="G1252">
        <v>574</v>
      </c>
    </row>
    <row r="1253" spans="1:7" ht="12.75">
      <c r="A1253">
        <v>566</v>
      </c>
      <c r="B1253">
        <v>114002</v>
      </c>
      <c r="C1253" t="s">
        <v>647</v>
      </c>
      <c r="D1253" t="s">
        <v>1987</v>
      </c>
      <c r="E1253" s="21">
        <v>2</v>
      </c>
      <c r="F1253">
        <v>34.02</v>
      </c>
      <c r="G1253">
        <v>446</v>
      </c>
    </row>
    <row r="1254" spans="1:7" ht="12.75">
      <c r="A1254">
        <v>271</v>
      </c>
      <c r="B1254">
        <v>114002</v>
      </c>
      <c r="C1254" t="s">
        <v>647</v>
      </c>
      <c r="D1254" t="s">
        <v>656</v>
      </c>
      <c r="E1254" s="21">
        <v>2</v>
      </c>
      <c r="F1254">
        <v>177.44</v>
      </c>
      <c r="G1254">
        <v>446</v>
      </c>
    </row>
    <row r="1255" spans="1:7" ht="12.75">
      <c r="A1255">
        <v>61</v>
      </c>
      <c r="B1255">
        <v>114002</v>
      </c>
      <c r="C1255" t="s">
        <v>647</v>
      </c>
      <c r="D1255" t="s">
        <v>656</v>
      </c>
      <c r="E1255" s="21">
        <v>1</v>
      </c>
      <c r="F1255">
        <v>90.51</v>
      </c>
      <c r="G1255">
        <v>320</v>
      </c>
    </row>
    <row r="1256" spans="1:7" ht="12.75">
      <c r="A1256">
        <v>349</v>
      </c>
      <c r="B1256">
        <v>114004</v>
      </c>
      <c r="C1256" t="s">
        <v>1718</v>
      </c>
      <c r="D1256" t="s">
        <v>1814</v>
      </c>
      <c r="E1256" s="21">
        <v>2</v>
      </c>
      <c r="F1256">
        <v>121.48</v>
      </c>
      <c r="G1256">
        <v>446</v>
      </c>
    </row>
    <row r="1257" spans="1:7" ht="12.75">
      <c r="A1257">
        <v>602</v>
      </c>
      <c r="B1257">
        <v>114004</v>
      </c>
      <c r="C1257" t="s">
        <v>1718</v>
      </c>
      <c r="D1257" t="s">
        <v>2017</v>
      </c>
      <c r="E1257" s="21">
        <v>1</v>
      </c>
      <c r="F1257">
        <v>98.39</v>
      </c>
      <c r="G1257">
        <v>161</v>
      </c>
    </row>
    <row r="1258" spans="1:7" ht="12.75">
      <c r="A1258">
        <v>480</v>
      </c>
      <c r="B1258">
        <v>114004</v>
      </c>
      <c r="C1258" t="s">
        <v>1718</v>
      </c>
      <c r="D1258" t="s">
        <v>1914</v>
      </c>
      <c r="E1258" s="21">
        <v>2</v>
      </c>
      <c r="F1258">
        <v>71.04</v>
      </c>
      <c r="G1258">
        <v>446</v>
      </c>
    </row>
    <row r="1259" spans="1:7" ht="12.75">
      <c r="A1259">
        <v>875</v>
      </c>
      <c r="B1259">
        <v>114004</v>
      </c>
      <c r="C1259" t="s">
        <v>1718</v>
      </c>
      <c r="D1259" t="s">
        <v>2254</v>
      </c>
      <c r="E1259" s="21">
        <v>1</v>
      </c>
      <c r="F1259">
        <v>36.14</v>
      </c>
      <c r="G1259">
        <v>161</v>
      </c>
    </row>
    <row r="1260" spans="1:7" ht="12.75">
      <c r="A1260">
        <v>187</v>
      </c>
      <c r="B1260">
        <v>114004</v>
      </c>
      <c r="C1260" t="s">
        <v>1718</v>
      </c>
      <c r="D1260" t="s">
        <v>1719</v>
      </c>
      <c r="E1260" s="21">
        <v>3</v>
      </c>
      <c r="F1260">
        <v>149.86</v>
      </c>
      <c r="G1260">
        <v>485</v>
      </c>
    </row>
    <row r="1261" spans="1:7" ht="12.75">
      <c r="A1261">
        <v>635</v>
      </c>
      <c r="B1261">
        <v>114007</v>
      </c>
      <c r="C1261" t="s">
        <v>1748</v>
      </c>
      <c r="D1261" t="s">
        <v>2043</v>
      </c>
      <c r="E1261" s="21">
        <v>1</v>
      </c>
      <c r="F1261">
        <v>82.13</v>
      </c>
      <c r="G1261">
        <v>128</v>
      </c>
    </row>
    <row r="1262" spans="1:7" ht="12.75">
      <c r="A1262">
        <v>672</v>
      </c>
      <c r="B1262">
        <v>114007</v>
      </c>
      <c r="C1262" t="s">
        <v>1748</v>
      </c>
      <c r="D1262" t="s">
        <v>2075</v>
      </c>
      <c r="E1262" s="21">
        <v>1</v>
      </c>
      <c r="F1262">
        <v>72.44</v>
      </c>
      <c r="G1262">
        <v>196</v>
      </c>
    </row>
    <row r="1263" spans="1:7" ht="12.75">
      <c r="A1263">
        <v>728</v>
      </c>
      <c r="B1263">
        <v>114007</v>
      </c>
      <c r="C1263" t="s">
        <v>1748</v>
      </c>
      <c r="D1263" t="s">
        <v>2128</v>
      </c>
      <c r="E1263" s="21">
        <v>1</v>
      </c>
      <c r="F1263">
        <v>62.01</v>
      </c>
      <c r="G1263">
        <v>196</v>
      </c>
    </row>
    <row r="1264" spans="1:7" ht="12.75">
      <c r="A1264">
        <v>329</v>
      </c>
      <c r="B1264">
        <v>114007</v>
      </c>
      <c r="C1264" t="s">
        <v>1748</v>
      </c>
      <c r="D1264" t="s">
        <v>1798</v>
      </c>
      <c r="E1264" s="21">
        <v>2</v>
      </c>
      <c r="F1264">
        <v>132.89</v>
      </c>
      <c r="G1264">
        <v>357</v>
      </c>
    </row>
    <row r="1265" spans="1:7" ht="12.75">
      <c r="A1265">
        <v>878</v>
      </c>
      <c r="B1265">
        <v>114007</v>
      </c>
      <c r="C1265" t="s">
        <v>1748</v>
      </c>
      <c r="D1265" t="s">
        <v>2257</v>
      </c>
      <c r="E1265" s="21">
        <v>1</v>
      </c>
      <c r="F1265">
        <v>35.78</v>
      </c>
      <c r="G1265">
        <v>161</v>
      </c>
    </row>
    <row r="1266" spans="1:7" ht="12.75">
      <c r="A1266">
        <v>584</v>
      </c>
      <c r="B1266">
        <v>114007</v>
      </c>
      <c r="C1266" t="s">
        <v>1748</v>
      </c>
      <c r="D1266" t="s">
        <v>2003</v>
      </c>
      <c r="E1266" s="21">
        <v>2</v>
      </c>
      <c r="F1266">
        <v>24.21</v>
      </c>
      <c r="G1266">
        <v>411</v>
      </c>
    </row>
    <row r="1267" spans="1:7" ht="12.75">
      <c r="A1267">
        <v>709</v>
      </c>
      <c r="B1267">
        <v>114007</v>
      </c>
      <c r="C1267" t="s">
        <v>1748</v>
      </c>
      <c r="D1267" t="s">
        <v>2110</v>
      </c>
      <c r="E1267" s="21">
        <v>1</v>
      </c>
      <c r="F1267">
        <v>65.55</v>
      </c>
      <c r="G1267">
        <v>196</v>
      </c>
    </row>
    <row r="1268" spans="1:7" ht="12.75">
      <c r="A1268">
        <v>783</v>
      </c>
      <c r="B1268">
        <v>114007</v>
      </c>
      <c r="C1268" t="s">
        <v>1748</v>
      </c>
      <c r="D1268" t="s">
        <v>2175</v>
      </c>
      <c r="E1268" s="21">
        <v>1</v>
      </c>
      <c r="F1268">
        <v>52.59</v>
      </c>
      <c r="G1268">
        <v>161</v>
      </c>
    </row>
    <row r="1269" spans="1:7" ht="12.75">
      <c r="A1269">
        <v>825</v>
      </c>
      <c r="B1269">
        <v>114007</v>
      </c>
      <c r="C1269" t="s">
        <v>1748</v>
      </c>
      <c r="D1269" t="s">
        <v>2210</v>
      </c>
      <c r="E1269" s="21">
        <v>1</v>
      </c>
      <c r="F1269">
        <v>43.6</v>
      </c>
      <c r="G1269">
        <v>250</v>
      </c>
    </row>
    <row r="1270" spans="1:7" ht="12.75">
      <c r="A1270">
        <v>781</v>
      </c>
      <c r="B1270">
        <v>114007</v>
      </c>
      <c r="C1270" t="s">
        <v>1748</v>
      </c>
      <c r="D1270" t="s">
        <v>2174</v>
      </c>
      <c r="E1270" s="21">
        <v>1</v>
      </c>
      <c r="F1270">
        <v>52.95</v>
      </c>
      <c r="G1270">
        <v>161</v>
      </c>
    </row>
    <row r="1271" spans="1:7" ht="12.75">
      <c r="A1271">
        <v>785</v>
      </c>
      <c r="B1271">
        <v>114007</v>
      </c>
      <c r="C1271" t="s">
        <v>1748</v>
      </c>
      <c r="D1271" t="s">
        <v>2177</v>
      </c>
      <c r="E1271" s="21">
        <v>1</v>
      </c>
      <c r="F1271">
        <v>51.88</v>
      </c>
      <c r="G1271">
        <v>161</v>
      </c>
    </row>
    <row r="1272" spans="1:7" ht="12.75">
      <c r="A1272">
        <v>718</v>
      </c>
      <c r="B1272">
        <v>114007</v>
      </c>
      <c r="C1272" t="s">
        <v>1748</v>
      </c>
      <c r="D1272" t="s">
        <v>2119</v>
      </c>
      <c r="E1272" s="21">
        <v>1</v>
      </c>
      <c r="F1272">
        <v>63.69</v>
      </c>
      <c r="G1272">
        <v>196</v>
      </c>
    </row>
    <row r="1273" spans="1:7" ht="12.75">
      <c r="A1273">
        <v>872</v>
      </c>
      <c r="B1273">
        <v>114007</v>
      </c>
      <c r="C1273" t="s">
        <v>1748</v>
      </c>
      <c r="D1273" t="s">
        <v>2251</v>
      </c>
      <c r="E1273" s="21">
        <v>1</v>
      </c>
      <c r="F1273">
        <v>36.46</v>
      </c>
      <c r="G1273">
        <v>128</v>
      </c>
    </row>
    <row r="1274" spans="1:7" ht="12.75">
      <c r="A1274">
        <v>887</v>
      </c>
      <c r="B1274">
        <v>114007</v>
      </c>
      <c r="C1274" t="s">
        <v>1748</v>
      </c>
      <c r="D1274" t="s">
        <v>2265</v>
      </c>
      <c r="E1274" s="21">
        <v>1</v>
      </c>
      <c r="F1274">
        <v>34.53</v>
      </c>
      <c r="G1274">
        <v>161</v>
      </c>
    </row>
    <row r="1275" spans="1:7" ht="12.75">
      <c r="A1275">
        <v>225</v>
      </c>
      <c r="B1275">
        <v>114007</v>
      </c>
      <c r="C1275" t="s">
        <v>1748</v>
      </c>
      <c r="D1275" t="s">
        <v>1749</v>
      </c>
      <c r="E1275" s="21">
        <v>3</v>
      </c>
      <c r="F1275">
        <v>110.63</v>
      </c>
      <c r="G1275">
        <v>485</v>
      </c>
    </row>
    <row r="1276" spans="1:7" ht="12.75">
      <c r="A1276">
        <v>418</v>
      </c>
      <c r="B1276">
        <v>115001</v>
      </c>
      <c r="C1276" t="s">
        <v>954</v>
      </c>
      <c r="D1276" t="s">
        <v>955</v>
      </c>
      <c r="E1276" s="21">
        <v>1</v>
      </c>
      <c r="F1276">
        <v>34.02</v>
      </c>
      <c r="G1276">
        <v>320</v>
      </c>
    </row>
    <row r="1277" spans="1:7" ht="12.75">
      <c r="A1277">
        <v>786</v>
      </c>
      <c r="B1277">
        <v>115001</v>
      </c>
      <c r="C1277" t="s">
        <v>954</v>
      </c>
      <c r="D1277" t="s">
        <v>955</v>
      </c>
      <c r="E1277" s="21">
        <v>1</v>
      </c>
      <c r="F1277">
        <v>51.77</v>
      </c>
      <c r="G1277">
        <v>196</v>
      </c>
    </row>
    <row r="1278" spans="1:7" ht="12.75">
      <c r="A1278">
        <v>959</v>
      </c>
      <c r="B1278">
        <v>115001</v>
      </c>
      <c r="C1278" t="s">
        <v>954</v>
      </c>
      <c r="D1278" t="s">
        <v>2333</v>
      </c>
      <c r="E1278" s="21">
        <v>1</v>
      </c>
      <c r="F1278">
        <v>26.3</v>
      </c>
      <c r="G1278">
        <v>161</v>
      </c>
    </row>
    <row r="1279" spans="1:7" ht="12.75">
      <c r="A1279">
        <v>938</v>
      </c>
      <c r="B1279">
        <v>115001</v>
      </c>
      <c r="C1279" t="s">
        <v>954</v>
      </c>
      <c r="D1279" t="s">
        <v>2314</v>
      </c>
      <c r="E1279" s="21">
        <v>1</v>
      </c>
      <c r="F1279">
        <v>28.8</v>
      </c>
      <c r="G1279">
        <v>161</v>
      </c>
    </row>
    <row r="1280" spans="1:7" ht="12.75">
      <c r="A1280">
        <v>940</v>
      </c>
      <c r="B1280">
        <v>115001</v>
      </c>
      <c r="C1280" t="s">
        <v>954</v>
      </c>
      <c r="D1280" t="s">
        <v>2316</v>
      </c>
      <c r="E1280" s="21">
        <v>1</v>
      </c>
      <c r="F1280">
        <v>28.44</v>
      </c>
      <c r="G1280">
        <v>161</v>
      </c>
    </row>
    <row r="1281" spans="1:7" ht="12.75">
      <c r="A1281">
        <v>954</v>
      </c>
      <c r="B1281">
        <v>115001</v>
      </c>
      <c r="C1281" t="s">
        <v>954</v>
      </c>
      <c r="D1281" t="s">
        <v>2328</v>
      </c>
      <c r="E1281" s="21">
        <v>1</v>
      </c>
      <c r="F1281">
        <v>26.83</v>
      </c>
      <c r="G1281">
        <v>161</v>
      </c>
    </row>
    <row r="1282" spans="1:13" ht="12.75">
      <c r="A1282" s="41">
        <v>625</v>
      </c>
      <c r="B1282" s="41">
        <v>115001</v>
      </c>
      <c r="C1282" s="41" t="s">
        <v>954</v>
      </c>
      <c r="D1282" s="41" t="s">
        <v>2328</v>
      </c>
      <c r="E1282" s="41">
        <v>1</v>
      </c>
      <c r="F1282" s="41">
        <v>1.27</v>
      </c>
      <c r="G1282" s="41">
        <v>320</v>
      </c>
      <c r="H1282" s="41">
        <v>625</v>
      </c>
      <c r="I1282" s="41"/>
      <c r="J1282" s="41"/>
      <c r="K1282" s="41"/>
      <c r="L1282" s="41"/>
      <c r="M1282" s="41"/>
    </row>
    <row r="1283" spans="1:7" ht="12.75">
      <c r="A1283">
        <v>652</v>
      </c>
      <c r="B1283">
        <v>115001</v>
      </c>
      <c r="C1283" t="s">
        <v>954</v>
      </c>
      <c r="D1283" t="s">
        <v>2060</v>
      </c>
      <c r="E1283" s="21">
        <v>1</v>
      </c>
      <c r="F1283">
        <v>76.35</v>
      </c>
      <c r="G1283">
        <v>128</v>
      </c>
    </row>
    <row r="1284" spans="1:7" ht="12.75">
      <c r="A1284">
        <v>763</v>
      </c>
      <c r="B1284">
        <v>115001</v>
      </c>
      <c r="C1284" t="s">
        <v>954</v>
      </c>
      <c r="D1284" t="s">
        <v>2161</v>
      </c>
      <c r="E1284" s="21">
        <v>1</v>
      </c>
      <c r="F1284">
        <v>56.14</v>
      </c>
      <c r="G1284">
        <v>128</v>
      </c>
    </row>
    <row r="1285" spans="1:7" ht="12.75">
      <c r="A1285">
        <v>573</v>
      </c>
      <c r="B1285">
        <v>115001</v>
      </c>
      <c r="C1285" t="s">
        <v>954</v>
      </c>
      <c r="D1285" t="s">
        <v>1992</v>
      </c>
      <c r="E1285" s="21">
        <v>2</v>
      </c>
      <c r="F1285">
        <v>30.34</v>
      </c>
      <c r="G1285">
        <v>411</v>
      </c>
    </row>
    <row r="1286" spans="1:7" ht="12.75">
      <c r="A1286">
        <v>649</v>
      </c>
      <c r="B1286">
        <v>115001</v>
      </c>
      <c r="C1286" t="s">
        <v>954</v>
      </c>
      <c r="D1286" t="s">
        <v>2057</v>
      </c>
      <c r="E1286" s="21">
        <v>1</v>
      </c>
      <c r="F1286">
        <v>76.9</v>
      </c>
      <c r="G1286">
        <v>128</v>
      </c>
    </row>
    <row r="1287" spans="1:7" ht="12.75">
      <c r="A1287">
        <v>752</v>
      </c>
      <c r="B1287">
        <v>115001</v>
      </c>
      <c r="C1287" t="s">
        <v>954</v>
      </c>
      <c r="D1287" t="s">
        <v>2151</v>
      </c>
      <c r="E1287" s="21">
        <v>1</v>
      </c>
      <c r="F1287">
        <v>58.3</v>
      </c>
      <c r="G1287">
        <v>128</v>
      </c>
    </row>
    <row r="1288" spans="1:7" ht="12.75">
      <c r="A1288">
        <v>647</v>
      </c>
      <c r="B1288">
        <v>115001</v>
      </c>
      <c r="C1288" t="s">
        <v>954</v>
      </c>
      <c r="D1288" t="s">
        <v>2054</v>
      </c>
      <c r="E1288" s="21">
        <v>1</v>
      </c>
      <c r="F1288">
        <v>77.26</v>
      </c>
      <c r="G1288">
        <v>128</v>
      </c>
    </row>
    <row r="1289" spans="1:7" ht="12.75">
      <c r="A1289">
        <v>762</v>
      </c>
      <c r="B1289">
        <v>115003</v>
      </c>
      <c r="C1289" t="s">
        <v>1898</v>
      </c>
      <c r="D1289" t="s">
        <v>2160</v>
      </c>
      <c r="E1289" s="21">
        <v>1</v>
      </c>
      <c r="F1289">
        <v>56.32</v>
      </c>
      <c r="G1289">
        <v>128</v>
      </c>
    </row>
    <row r="1290" spans="1:7" ht="12.75">
      <c r="A1290">
        <v>874</v>
      </c>
      <c r="B1290">
        <v>115003</v>
      </c>
      <c r="C1290" t="s">
        <v>1898</v>
      </c>
      <c r="D1290" t="s">
        <v>2253</v>
      </c>
      <c r="E1290" s="21">
        <v>1</v>
      </c>
      <c r="F1290">
        <v>36.18</v>
      </c>
      <c r="G1290">
        <v>250</v>
      </c>
    </row>
    <row r="1291" spans="1:7" ht="12.75">
      <c r="A1291">
        <v>463</v>
      </c>
      <c r="B1291">
        <v>115003</v>
      </c>
      <c r="C1291" t="s">
        <v>1898</v>
      </c>
      <c r="D1291" t="s">
        <v>1899</v>
      </c>
      <c r="E1291" s="21">
        <v>2</v>
      </c>
      <c r="F1291">
        <v>79.62</v>
      </c>
      <c r="G1291">
        <v>446</v>
      </c>
    </row>
    <row r="1292" spans="1:7" ht="12.75">
      <c r="A1292">
        <v>646</v>
      </c>
      <c r="B1292">
        <v>115003</v>
      </c>
      <c r="C1292" t="s">
        <v>1898</v>
      </c>
      <c r="D1292" t="s">
        <v>2053</v>
      </c>
      <c r="E1292" s="21">
        <v>1</v>
      </c>
      <c r="F1292">
        <v>77.28</v>
      </c>
      <c r="G1292">
        <v>161</v>
      </c>
    </row>
    <row r="1293" spans="1:7" ht="12.75">
      <c r="A1293">
        <v>919</v>
      </c>
      <c r="B1293">
        <v>115003</v>
      </c>
      <c r="C1293" t="s">
        <v>1898</v>
      </c>
      <c r="D1293" t="s">
        <v>2296</v>
      </c>
      <c r="E1293" s="21">
        <v>1</v>
      </c>
      <c r="F1293">
        <v>31.01</v>
      </c>
      <c r="G1293">
        <v>250</v>
      </c>
    </row>
    <row r="1294" spans="1:7" ht="12.75">
      <c r="A1294">
        <v>819</v>
      </c>
      <c r="B1294">
        <v>115003</v>
      </c>
      <c r="C1294" t="s">
        <v>1898</v>
      </c>
      <c r="D1294" t="s">
        <v>2206</v>
      </c>
      <c r="E1294" s="21">
        <v>1</v>
      </c>
      <c r="F1294">
        <v>45.39</v>
      </c>
      <c r="G1294">
        <v>250</v>
      </c>
    </row>
    <row r="1295" spans="1:7" ht="12.75">
      <c r="A1295">
        <v>560</v>
      </c>
      <c r="B1295">
        <v>115004</v>
      </c>
      <c r="C1295" t="s">
        <v>912</v>
      </c>
      <c r="D1295" t="s">
        <v>1981</v>
      </c>
      <c r="E1295" s="21">
        <v>2</v>
      </c>
      <c r="F1295">
        <v>38.01</v>
      </c>
      <c r="G1295">
        <v>446</v>
      </c>
    </row>
    <row r="1296" spans="1:7" ht="12.75">
      <c r="A1296">
        <v>445</v>
      </c>
      <c r="B1296">
        <v>115004</v>
      </c>
      <c r="C1296" t="s">
        <v>912</v>
      </c>
      <c r="D1296" t="s">
        <v>1884</v>
      </c>
      <c r="E1296" s="21">
        <v>2</v>
      </c>
      <c r="F1296">
        <v>83.23</v>
      </c>
      <c r="G1296">
        <v>446</v>
      </c>
    </row>
    <row r="1297" spans="1:7" ht="12.75">
      <c r="A1297">
        <v>892</v>
      </c>
      <c r="B1297">
        <v>115004</v>
      </c>
      <c r="C1297" t="s">
        <v>912</v>
      </c>
      <c r="D1297" t="s">
        <v>2270</v>
      </c>
      <c r="E1297" s="21">
        <v>1</v>
      </c>
      <c r="F1297">
        <v>33.89</v>
      </c>
      <c r="G1297">
        <v>196</v>
      </c>
    </row>
    <row r="1298" spans="1:13" ht="12.75">
      <c r="A1298" s="41">
        <v>566</v>
      </c>
      <c r="B1298" s="41">
        <v>115004</v>
      </c>
      <c r="C1298" s="41" t="s">
        <v>912</v>
      </c>
      <c r="D1298" s="41" t="s">
        <v>2270</v>
      </c>
      <c r="E1298" s="41">
        <v>1</v>
      </c>
      <c r="F1298" s="41">
        <v>10.6</v>
      </c>
      <c r="G1298" s="41">
        <v>320</v>
      </c>
      <c r="H1298" s="41">
        <v>566</v>
      </c>
      <c r="I1298" s="41"/>
      <c r="J1298" s="41"/>
      <c r="K1298" s="41"/>
      <c r="L1298" s="41"/>
      <c r="M1298" s="41"/>
    </row>
    <row r="1299" spans="1:7" ht="12.75">
      <c r="A1299">
        <v>452</v>
      </c>
      <c r="B1299">
        <v>115004</v>
      </c>
      <c r="C1299" t="s">
        <v>912</v>
      </c>
      <c r="D1299" t="s">
        <v>986</v>
      </c>
      <c r="E1299" s="21">
        <v>1</v>
      </c>
      <c r="F1299">
        <v>28.64</v>
      </c>
      <c r="G1299">
        <v>320</v>
      </c>
    </row>
    <row r="1300" spans="1:7" ht="12.75">
      <c r="A1300">
        <v>881</v>
      </c>
      <c r="B1300">
        <v>115004</v>
      </c>
      <c r="C1300" t="s">
        <v>912</v>
      </c>
      <c r="D1300" t="s">
        <v>2259</v>
      </c>
      <c r="E1300" s="21">
        <v>1</v>
      </c>
      <c r="F1300">
        <v>35.38</v>
      </c>
      <c r="G1300">
        <v>196</v>
      </c>
    </row>
    <row r="1301" spans="1:7" ht="12.75">
      <c r="A1301">
        <v>880</v>
      </c>
      <c r="B1301">
        <v>115004</v>
      </c>
      <c r="C1301" t="s">
        <v>912</v>
      </c>
      <c r="D1301" t="s">
        <v>2258</v>
      </c>
      <c r="E1301" s="21">
        <v>1</v>
      </c>
      <c r="F1301">
        <v>35.38</v>
      </c>
      <c r="G1301">
        <v>196</v>
      </c>
    </row>
    <row r="1302" spans="1:7" ht="12.75">
      <c r="A1302">
        <v>366</v>
      </c>
      <c r="B1302">
        <v>115004</v>
      </c>
      <c r="C1302" t="s">
        <v>912</v>
      </c>
      <c r="D1302" t="s">
        <v>913</v>
      </c>
      <c r="E1302" s="21">
        <v>1</v>
      </c>
      <c r="F1302">
        <v>42.25</v>
      </c>
      <c r="G1302">
        <v>320</v>
      </c>
    </row>
    <row r="1303" spans="1:7" ht="12.75">
      <c r="A1303">
        <v>667</v>
      </c>
      <c r="B1303">
        <v>115004</v>
      </c>
      <c r="C1303" t="s">
        <v>912</v>
      </c>
      <c r="D1303" t="s">
        <v>913</v>
      </c>
      <c r="E1303" s="21">
        <v>1</v>
      </c>
      <c r="F1303">
        <v>73</v>
      </c>
      <c r="G1303">
        <v>196</v>
      </c>
    </row>
    <row r="1304" spans="1:7" ht="12.75">
      <c r="A1304">
        <v>871</v>
      </c>
      <c r="B1304">
        <v>115004</v>
      </c>
      <c r="C1304" t="s">
        <v>912</v>
      </c>
      <c r="D1304" t="s">
        <v>2250</v>
      </c>
      <c r="E1304" s="21">
        <v>1</v>
      </c>
      <c r="F1304">
        <v>36.5</v>
      </c>
      <c r="G1304">
        <v>196</v>
      </c>
    </row>
    <row r="1305" spans="1:7" ht="12.75">
      <c r="A1305">
        <v>972</v>
      </c>
      <c r="B1305">
        <v>115004</v>
      </c>
      <c r="C1305" t="s">
        <v>912</v>
      </c>
      <c r="D1305" t="s">
        <v>2345</v>
      </c>
      <c r="E1305" s="21">
        <v>1</v>
      </c>
      <c r="F1305">
        <v>25.14</v>
      </c>
      <c r="G1305">
        <v>196</v>
      </c>
    </row>
    <row r="1306" spans="1:13" ht="12.75">
      <c r="A1306" s="41">
        <v>562</v>
      </c>
      <c r="B1306" s="41">
        <v>115004</v>
      </c>
      <c r="C1306" s="41" t="s">
        <v>912</v>
      </c>
      <c r="D1306" s="41" t="s">
        <v>3049</v>
      </c>
      <c r="E1306" s="41">
        <v>1</v>
      </c>
      <c r="F1306" s="41">
        <v>11.23</v>
      </c>
      <c r="G1306" s="41">
        <v>320</v>
      </c>
      <c r="H1306" s="41">
        <v>562</v>
      </c>
      <c r="I1306" s="41"/>
      <c r="J1306" s="41"/>
      <c r="K1306" s="41"/>
      <c r="L1306" s="41"/>
      <c r="M1306" s="41"/>
    </row>
    <row r="1307" spans="1:7" ht="12.75">
      <c r="A1307">
        <v>944</v>
      </c>
      <c r="B1307">
        <v>115004</v>
      </c>
      <c r="C1307" t="s">
        <v>912</v>
      </c>
      <c r="D1307" t="s">
        <v>2319</v>
      </c>
      <c r="E1307" s="21">
        <v>1</v>
      </c>
      <c r="F1307">
        <v>27.91</v>
      </c>
      <c r="G1307">
        <v>161</v>
      </c>
    </row>
    <row r="1308" spans="1:7" ht="12.75">
      <c r="A1308">
        <v>921</v>
      </c>
      <c r="B1308">
        <v>115011</v>
      </c>
      <c r="C1308" t="s">
        <v>1895</v>
      </c>
      <c r="D1308" t="s">
        <v>2298</v>
      </c>
      <c r="E1308" s="21">
        <v>1</v>
      </c>
      <c r="F1308">
        <v>30.87</v>
      </c>
      <c r="G1308">
        <v>128</v>
      </c>
    </row>
    <row r="1309" spans="1:7" ht="12.75">
      <c r="A1309">
        <v>797</v>
      </c>
      <c r="B1309">
        <v>115011</v>
      </c>
      <c r="C1309" t="s">
        <v>1895</v>
      </c>
      <c r="D1309" t="s">
        <v>2187</v>
      </c>
      <c r="E1309" s="21">
        <v>1</v>
      </c>
      <c r="F1309">
        <v>48.92</v>
      </c>
      <c r="G1309">
        <v>128</v>
      </c>
    </row>
    <row r="1310" spans="1:7" ht="12.75">
      <c r="A1310">
        <v>961</v>
      </c>
      <c r="B1310">
        <v>115011</v>
      </c>
      <c r="C1310" t="s">
        <v>1895</v>
      </c>
      <c r="D1310" t="s">
        <v>2335</v>
      </c>
      <c r="E1310" s="21">
        <v>1</v>
      </c>
      <c r="F1310">
        <v>26.07</v>
      </c>
      <c r="G1310">
        <v>250</v>
      </c>
    </row>
    <row r="1311" spans="1:7" ht="12.75">
      <c r="A1311">
        <v>796</v>
      </c>
      <c r="B1311">
        <v>115011</v>
      </c>
      <c r="C1311" t="s">
        <v>1895</v>
      </c>
      <c r="D1311" t="s">
        <v>2186</v>
      </c>
      <c r="E1311" s="21">
        <v>1</v>
      </c>
      <c r="F1311">
        <v>49.1</v>
      </c>
      <c r="G1311">
        <v>128</v>
      </c>
    </row>
    <row r="1312" spans="1:7" ht="12.75">
      <c r="A1312">
        <v>679</v>
      </c>
      <c r="B1312">
        <v>115011</v>
      </c>
      <c r="C1312" t="s">
        <v>1895</v>
      </c>
      <c r="D1312" t="s">
        <v>2082</v>
      </c>
      <c r="E1312" s="21">
        <v>1</v>
      </c>
      <c r="F1312">
        <v>72.02</v>
      </c>
      <c r="G1312">
        <v>128</v>
      </c>
    </row>
    <row r="1313" spans="1:7" ht="12.75">
      <c r="A1313">
        <v>460</v>
      </c>
      <c r="B1313">
        <v>115011</v>
      </c>
      <c r="C1313" t="s">
        <v>1895</v>
      </c>
      <c r="D1313" t="s">
        <v>1896</v>
      </c>
      <c r="E1313" s="21">
        <v>2</v>
      </c>
      <c r="F1313">
        <v>80.58</v>
      </c>
      <c r="G1313">
        <v>324</v>
      </c>
    </row>
    <row r="1314" spans="1:7" ht="12.75">
      <c r="A1314">
        <v>468</v>
      </c>
      <c r="B1314">
        <v>116004</v>
      </c>
      <c r="C1314" t="s">
        <v>107</v>
      </c>
      <c r="D1314" t="s">
        <v>1000</v>
      </c>
      <c r="E1314" s="21">
        <v>1</v>
      </c>
      <c r="F1314">
        <v>26.11</v>
      </c>
      <c r="G1314">
        <v>320</v>
      </c>
    </row>
    <row r="1315" spans="1:7" ht="12.75">
      <c r="A1315">
        <v>247</v>
      </c>
      <c r="B1315">
        <v>116004</v>
      </c>
      <c r="C1315" t="s">
        <v>107</v>
      </c>
      <c r="D1315" t="s">
        <v>1762</v>
      </c>
      <c r="E1315" s="21">
        <v>3</v>
      </c>
      <c r="F1315">
        <v>82.51</v>
      </c>
      <c r="G1315">
        <v>607</v>
      </c>
    </row>
    <row r="1316" spans="1:7" ht="12.75">
      <c r="A1316">
        <v>592</v>
      </c>
      <c r="B1316">
        <v>116004</v>
      </c>
      <c r="C1316" t="s">
        <v>107</v>
      </c>
      <c r="D1316" t="s">
        <v>2008</v>
      </c>
      <c r="E1316" s="21">
        <v>2</v>
      </c>
      <c r="F1316">
        <v>13.33</v>
      </c>
      <c r="G1316">
        <v>289</v>
      </c>
    </row>
    <row r="1317" spans="1:7" ht="12.75">
      <c r="A1317">
        <v>309</v>
      </c>
      <c r="B1317">
        <v>116004</v>
      </c>
      <c r="C1317" t="s">
        <v>107</v>
      </c>
      <c r="D1317" t="s">
        <v>1789</v>
      </c>
      <c r="E1317" s="21">
        <v>2</v>
      </c>
      <c r="F1317">
        <v>143.22</v>
      </c>
      <c r="G1317">
        <v>324</v>
      </c>
    </row>
    <row r="1318" spans="1:7" ht="12.75">
      <c r="A1318">
        <v>163</v>
      </c>
      <c r="B1318">
        <v>116004</v>
      </c>
      <c r="C1318" t="s">
        <v>107</v>
      </c>
      <c r="D1318" t="s">
        <v>1700</v>
      </c>
      <c r="E1318" s="21">
        <v>3</v>
      </c>
      <c r="F1318">
        <v>168.06</v>
      </c>
      <c r="G1318">
        <v>485</v>
      </c>
    </row>
    <row r="1319" spans="1:7" ht="12.75">
      <c r="A1319">
        <v>569</v>
      </c>
      <c r="B1319">
        <v>116004</v>
      </c>
      <c r="C1319" t="s">
        <v>107</v>
      </c>
      <c r="D1319" t="s">
        <v>1990</v>
      </c>
      <c r="E1319" s="21">
        <v>2</v>
      </c>
      <c r="F1319">
        <v>33.2</v>
      </c>
      <c r="G1319">
        <v>357</v>
      </c>
    </row>
    <row r="1320" spans="1:7" ht="12.75">
      <c r="A1320">
        <v>438</v>
      </c>
      <c r="B1320">
        <v>116004</v>
      </c>
      <c r="C1320" t="s">
        <v>107</v>
      </c>
      <c r="D1320" t="s">
        <v>1878</v>
      </c>
      <c r="E1320" s="21">
        <v>2</v>
      </c>
      <c r="F1320">
        <v>88.56</v>
      </c>
      <c r="G1320">
        <v>411</v>
      </c>
    </row>
    <row r="1321" spans="1:13" ht="12.75">
      <c r="A1321" s="41">
        <v>595</v>
      </c>
      <c r="B1321" s="41">
        <v>116004</v>
      </c>
      <c r="C1321" s="41" t="s">
        <v>107</v>
      </c>
      <c r="D1321" s="41" t="s">
        <v>1878</v>
      </c>
      <c r="E1321" s="41">
        <v>1</v>
      </c>
      <c r="F1321" s="41">
        <v>6.01</v>
      </c>
      <c r="G1321" s="41">
        <v>320</v>
      </c>
      <c r="H1321" s="41">
        <v>595</v>
      </c>
      <c r="I1321" s="41"/>
      <c r="J1321" s="41"/>
      <c r="K1321" s="41"/>
      <c r="L1321" s="41"/>
      <c r="M1321" s="41"/>
    </row>
    <row r="1322" spans="1:13" ht="12.75">
      <c r="A1322" s="41">
        <v>582</v>
      </c>
      <c r="B1322" s="41">
        <v>116004</v>
      </c>
      <c r="C1322" s="41" t="s">
        <v>107</v>
      </c>
      <c r="D1322" s="41" t="s">
        <v>3054</v>
      </c>
      <c r="E1322" s="41">
        <v>1</v>
      </c>
      <c r="F1322" s="41">
        <v>8.07</v>
      </c>
      <c r="G1322" s="41">
        <v>320</v>
      </c>
      <c r="H1322" s="41">
        <v>582</v>
      </c>
      <c r="I1322" s="41"/>
      <c r="J1322" s="41"/>
      <c r="K1322" s="41"/>
      <c r="L1322" s="41"/>
      <c r="M1322" s="41"/>
    </row>
    <row r="1323" spans="1:7" ht="12.75">
      <c r="A1323">
        <v>579</v>
      </c>
      <c r="B1323">
        <v>116004</v>
      </c>
      <c r="C1323" t="s">
        <v>107</v>
      </c>
      <c r="D1323" t="s">
        <v>1998</v>
      </c>
      <c r="E1323" s="21">
        <v>2</v>
      </c>
      <c r="F1323">
        <v>28.32</v>
      </c>
      <c r="G1323">
        <v>446</v>
      </c>
    </row>
    <row r="1324" spans="1:7" ht="12.75">
      <c r="A1324">
        <v>690</v>
      </c>
      <c r="B1324">
        <v>116004</v>
      </c>
      <c r="C1324" t="s">
        <v>107</v>
      </c>
      <c r="D1324" t="s">
        <v>2092</v>
      </c>
      <c r="E1324" s="21">
        <v>1</v>
      </c>
      <c r="F1324">
        <v>69.77</v>
      </c>
      <c r="G1324">
        <v>161</v>
      </c>
    </row>
    <row r="1325" spans="1:7" ht="12.75">
      <c r="A1325">
        <v>807</v>
      </c>
      <c r="B1325">
        <v>116004</v>
      </c>
      <c r="C1325" t="s">
        <v>107</v>
      </c>
      <c r="D1325" t="s">
        <v>2197</v>
      </c>
      <c r="E1325" s="21">
        <v>1</v>
      </c>
      <c r="F1325">
        <v>47.47</v>
      </c>
      <c r="G1325">
        <v>128</v>
      </c>
    </row>
    <row r="1326" spans="1:7" ht="12.75">
      <c r="A1326">
        <v>619</v>
      </c>
      <c r="B1326">
        <v>116004</v>
      </c>
      <c r="C1326" t="s">
        <v>107</v>
      </c>
      <c r="D1326" t="s">
        <v>2031</v>
      </c>
      <c r="E1326" s="21">
        <v>1</v>
      </c>
      <c r="F1326">
        <v>88.09</v>
      </c>
      <c r="G1326">
        <v>128</v>
      </c>
    </row>
    <row r="1327" spans="1:7" ht="12.75">
      <c r="A1327">
        <v>183</v>
      </c>
      <c r="B1327">
        <v>116004</v>
      </c>
      <c r="C1327" t="s">
        <v>107</v>
      </c>
      <c r="D1327" t="s">
        <v>690</v>
      </c>
      <c r="E1327" s="21">
        <v>3</v>
      </c>
      <c r="F1327">
        <v>153.32</v>
      </c>
      <c r="G1327">
        <v>607</v>
      </c>
    </row>
    <row r="1328" spans="1:7" ht="12.75">
      <c r="A1328">
        <v>101</v>
      </c>
      <c r="B1328">
        <v>116004</v>
      </c>
      <c r="C1328" t="s">
        <v>107</v>
      </c>
      <c r="D1328" t="s">
        <v>690</v>
      </c>
      <c r="E1328" s="21">
        <v>1</v>
      </c>
      <c r="F1328">
        <v>84.18</v>
      </c>
      <c r="G1328">
        <v>320</v>
      </c>
    </row>
    <row r="1329" spans="1:7" ht="12.75">
      <c r="A1329">
        <v>194</v>
      </c>
      <c r="B1329">
        <v>116004</v>
      </c>
      <c r="C1329" t="s">
        <v>107</v>
      </c>
      <c r="D1329" t="s">
        <v>897</v>
      </c>
      <c r="E1329" s="21">
        <v>3</v>
      </c>
      <c r="F1329">
        <v>143.75</v>
      </c>
      <c r="G1329">
        <v>574</v>
      </c>
    </row>
    <row r="1330" spans="1:7" ht="12.75">
      <c r="A1330">
        <v>346</v>
      </c>
      <c r="B1330">
        <v>116004</v>
      </c>
      <c r="C1330" t="s">
        <v>107</v>
      </c>
      <c r="D1330" t="s">
        <v>897</v>
      </c>
      <c r="E1330" s="21">
        <v>1</v>
      </c>
      <c r="F1330">
        <v>45.41</v>
      </c>
      <c r="G1330">
        <v>320</v>
      </c>
    </row>
    <row r="1331" spans="1:7" ht="12.75">
      <c r="A1331">
        <v>449</v>
      </c>
      <c r="B1331">
        <v>116004</v>
      </c>
      <c r="C1331" t="s">
        <v>107</v>
      </c>
      <c r="D1331" t="s">
        <v>882</v>
      </c>
      <c r="E1331" s="21">
        <v>2</v>
      </c>
      <c r="F1331">
        <v>82.64</v>
      </c>
      <c r="G1331">
        <v>411</v>
      </c>
    </row>
    <row r="1332" spans="1:7" ht="12.75">
      <c r="A1332">
        <v>330</v>
      </c>
      <c r="B1332">
        <v>116004</v>
      </c>
      <c r="C1332" t="s">
        <v>107</v>
      </c>
      <c r="D1332" t="s">
        <v>882</v>
      </c>
      <c r="E1332" s="21">
        <v>1</v>
      </c>
      <c r="F1332">
        <v>47.94</v>
      </c>
      <c r="G1332">
        <v>320</v>
      </c>
    </row>
    <row r="1333" spans="1:7" ht="12.75">
      <c r="A1333">
        <v>408</v>
      </c>
      <c r="B1333">
        <v>116004</v>
      </c>
      <c r="C1333" t="s">
        <v>107</v>
      </c>
      <c r="D1333" t="s">
        <v>1860</v>
      </c>
      <c r="E1333" s="21">
        <v>2</v>
      </c>
      <c r="F1333">
        <v>101.36</v>
      </c>
      <c r="G1333">
        <v>411</v>
      </c>
    </row>
    <row r="1334" spans="1:7" ht="12.75">
      <c r="A1334">
        <v>596</v>
      </c>
      <c r="B1334">
        <v>116004</v>
      </c>
      <c r="C1334" t="s">
        <v>107</v>
      </c>
      <c r="D1334" t="s">
        <v>2012</v>
      </c>
      <c r="E1334" s="21">
        <v>1</v>
      </c>
      <c r="F1334">
        <v>100</v>
      </c>
      <c r="G1334">
        <v>161</v>
      </c>
    </row>
    <row r="1335" spans="1:7" ht="12.75">
      <c r="A1335">
        <v>699</v>
      </c>
      <c r="B1335">
        <v>116004</v>
      </c>
      <c r="C1335" t="s">
        <v>107</v>
      </c>
      <c r="D1335" t="s">
        <v>2100</v>
      </c>
      <c r="E1335" s="21">
        <v>1</v>
      </c>
      <c r="F1335">
        <v>68.16</v>
      </c>
      <c r="G1335">
        <v>161</v>
      </c>
    </row>
    <row r="1336" spans="1:7" ht="12.75">
      <c r="A1336">
        <v>988</v>
      </c>
      <c r="B1336">
        <v>116004</v>
      </c>
      <c r="C1336" t="s">
        <v>107</v>
      </c>
      <c r="D1336" t="s">
        <v>2360</v>
      </c>
      <c r="E1336" s="21">
        <v>1</v>
      </c>
      <c r="F1336">
        <v>23.09</v>
      </c>
      <c r="G1336">
        <v>196</v>
      </c>
    </row>
    <row r="1337" spans="1:7" ht="12.75">
      <c r="A1337">
        <v>271</v>
      </c>
      <c r="B1337">
        <v>116004</v>
      </c>
      <c r="C1337" t="s">
        <v>107</v>
      </c>
      <c r="D1337" t="s">
        <v>833</v>
      </c>
      <c r="E1337" s="21">
        <v>1</v>
      </c>
      <c r="F1337">
        <v>57.28</v>
      </c>
      <c r="G1337">
        <v>320</v>
      </c>
    </row>
    <row r="1338" spans="1:7" ht="12.75">
      <c r="A1338">
        <v>900</v>
      </c>
      <c r="B1338">
        <v>116004</v>
      </c>
      <c r="C1338" t="s">
        <v>107</v>
      </c>
      <c r="D1338" t="s">
        <v>833</v>
      </c>
      <c r="E1338" s="21">
        <v>1</v>
      </c>
      <c r="F1338">
        <v>33.03</v>
      </c>
      <c r="G1338">
        <v>250</v>
      </c>
    </row>
    <row r="1339" spans="1:7" ht="12.75">
      <c r="A1339">
        <v>844</v>
      </c>
      <c r="B1339">
        <v>116004</v>
      </c>
      <c r="C1339" t="s">
        <v>107</v>
      </c>
      <c r="D1339" t="s">
        <v>2228</v>
      </c>
      <c r="E1339" s="21">
        <v>1</v>
      </c>
      <c r="F1339">
        <v>40.22</v>
      </c>
      <c r="G1339">
        <v>196</v>
      </c>
    </row>
    <row r="1340" spans="1:13" ht="12.75">
      <c r="A1340" s="41">
        <v>589</v>
      </c>
      <c r="B1340" s="41">
        <v>116004</v>
      </c>
      <c r="C1340" s="41" t="s">
        <v>107</v>
      </c>
      <c r="D1340" s="41" t="s">
        <v>3056</v>
      </c>
      <c r="E1340" s="41">
        <v>1</v>
      </c>
      <c r="F1340" s="41">
        <v>6.96</v>
      </c>
      <c r="G1340" s="41">
        <v>320</v>
      </c>
      <c r="H1340" s="41">
        <v>589</v>
      </c>
      <c r="I1340" s="41"/>
      <c r="J1340" s="41"/>
      <c r="K1340" s="41"/>
      <c r="L1340" s="41"/>
      <c r="M1340" s="41"/>
    </row>
    <row r="1341" spans="1:7" ht="12.75">
      <c r="A1341">
        <v>245</v>
      </c>
      <c r="B1341">
        <v>116004</v>
      </c>
      <c r="C1341" t="s">
        <v>107</v>
      </c>
      <c r="D1341" t="s">
        <v>808</v>
      </c>
      <c r="E1341" s="21">
        <v>1</v>
      </c>
      <c r="F1341">
        <v>61.39</v>
      </c>
      <c r="G1341">
        <v>320</v>
      </c>
    </row>
    <row r="1342" spans="1:7" ht="12.75">
      <c r="A1342">
        <v>279</v>
      </c>
      <c r="B1342">
        <v>116004</v>
      </c>
      <c r="C1342" t="s">
        <v>107</v>
      </c>
      <c r="D1342" t="s">
        <v>842</v>
      </c>
      <c r="E1342" s="21">
        <v>1</v>
      </c>
      <c r="F1342">
        <v>56.01</v>
      </c>
      <c r="G1342">
        <v>320</v>
      </c>
    </row>
    <row r="1343" spans="1:7" ht="12.75">
      <c r="A1343">
        <v>540</v>
      </c>
      <c r="B1343">
        <v>116004</v>
      </c>
      <c r="C1343" t="s">
        <v>107</v>
      </c>
      <c r="D1343" t="s">
        <v>1965</v>
      </c>
      <c r="E1343" s="21">
        <v>2</v>
      </c>
      <c r="F1343">
        <v>46.84</v>
      </c>
      <c r="G1343">
        <v>378</v>
      </c>
    </row>
    <row r="1344" spans="1:7" ht="12.75">
      <c r="A1344">
        <v>481</v>
      </c>
      <c r="B1344">
        <v>116004</v>
      </c>
      <c r="C1344" t="s">
        <v>107</v>
      </c>
      <c r="D1344" t="s">
        <v>924</v>
      </c>
      <c r="E1344" s="21">
        <v>2</v>
      </c>
      <c r="F1344">
        <v>70.83</v>
      </c>
      <c r="G1344">
        <v>324</v>
      </c>
    </row>
    <row r="1345" spans="1:7" ht="12.75">
      <c r="A1345">
        <v>382</v>
      </c>
      <c r="B1345">
        <v>116004</v>
      </c>
      <c r="C1345" t="s">
        <v>107</v>
      </c>
      <c r="D1345" t="s">
        <v>924</v>
      </c>
      <c r="E1345" s="21">
        <v>1</v>
      </c>
      <c r="F1345">
        <v>39.72</v>
      </c>
      <c r="G1345">
        <v>320</v>
      </c>
    </row>
    <row r="1346" spans="1:7" ht="12.75">
      <c r="A1346">
        <v>236</v>
      </c>
      <c r="B1346">
        <v>116004</v>
      </c>
      <c r="C1346" t="s">
        <v>107</v>
      </c>
      <c r="D1346" t="s">
        <v>729</v>
      </c>
      <c r="E1346" s="21">
        <v>3</v>
      </c>
      <c r="F1346">
        <v>102.92</v>
      </c>
      <c r="G1346">
        <v>485</v>
      </c>
    </row>
    <row r="1347" spans="1:7" ht="12.75">
      <c r="A1347">
        <v>146</v>
      </c>
      <c r="B1347">
        <v>116004</v>
      </c>
      <c r="C1347" t="s">
        <v>107</v>
      </c>
      <c r="D1347" t="s">
        <v>729</v>
      </c>
      <c r="E1347" s="21">
        <v>1</v>
      </c>
      <c r="F1347">
        <v>77.06</v>
      </c>
      <c r="G1347">
        <v>320</v>
      </c>
    </row>
    <row r="1348" spans="1:7" ht="12.75">
      <c r="A1348">
        <v>464</v>
      </c>
      <c r="B1348">
        <v>116004</v>
      </c>
      <c r="C1348" t="s">
        <v>107</v>
      </c>
      <c r="D1348" t="s">
        <v>997</v>
      </c>
      <c r="E1348" s="21">
        <v>1</v>
      </c>
      <c r="F1348">
        <v>26.74</v>
      </c>
      <c r="G1348">
        <v>320</v>
      </c>
    </row>
    <row r="1349" spans="1:7" ht="12.75">
      <c r="A1349">
        <v>947</v>
      </c>
      <c r="B1349">
        <v>116004</v>
      </c>
      <c r="C1349" t="s">
        <v>107</v>
      </c>
      <c r="D1349" t="s">
        <v>997</v>
      </c>
      <c r="E1349" s="21">
        <v>1</v>
      </c>
      <c r="F1349">
        <v>27.62</v>
      </c>
      <c r="G1349">
        <v>128</v>
      </c>
    </row>
    <row r="1350" spans="1:7" ht="12.75">
      <c r="A1350">
        <v>712</v>
      </c>
      <c r="B1350">
        <v>116004</v>
      </c>
      <c r="C1350" t="s">
        <v>107</v>
      </c>
      <c r="D1350" t="s">
        <v>2113</v>
      </c>
      <c r="E1350" s="21">
        <v>1</v>
      </c>
      <c r="F1350">
        <v>64.72</v>
      </c>
      <c r="G1350">
        <v>250</v>
      </c>
    </row>
    <row r="1351" spans="1:7" ht="12.75">
      <c r="A1351">
        <v>234</v>
      </c>
      <c r="B1351">
        <v>116004</v>
      </c>
      <c r="C1351" t="s">
        <v>107</v>
      </c>
      <c r="D1351" t="s">
        <v>1755</v>
      </c>
      <c r="E1351" s="21">
        <v>3</v>
      </c>
      <c r="F1351">
        <v>104.52</v>
      </c>
      <c r="G1351">
        <v>574</v>
      </c>
    </row>
    <row r="1352" spans="1:7" ht="12.75">
      <c r="A1352">
        <v>793</v>
      </c>
      <c r="B1352">
        <v>116004</v>
      </c>
      <c r="C1352" t="s">
        <v>107</v>
      </c>
      <c r="D1352" t="s">
        <v>2184</v>
      </c>
      <c r="E1352" s="21">
        <v>1</v>
      </c>
      <c r="F1352">
        <v>49.66</v>
      </c>
      <c r="G1352">
        <v>250</v>
      </c>
    </row>
    <row r="1353" spans="1:7" ht="12.75">
      <c r="A1353">
        <v>502</v>
      </c>
      <c r="B1353">
        <v>116004</v>
      </c>
      <c r="C1353" t="s">
        <v>107</v>
      </c>
      <c r="D1353" t="s">
        <v>1932</v>
      </c>
      <c r="E1353" s="21">
        <v>2</v>
      </c>
      <c r="F1353">
        <v>61.17</v>
      </c>
      <c r="G1353">
        <v>411</v>
      </c>
    </row>
    <row r="1354" spans="1:7" ht="12.75">
      <c r="A1354">
        <v>170</v>
      </c>
      <c r="B1354">
        <v>116004</v>
      </c>
      <c r="C1354" t="s">
        <v>107</v>
      </c>
      <c r="D1354" t="s">
        <v>1707</v>
      </c>
      <c r="E1354" s="21">
        <v>3</v>
      </c>
      <c r="F1354">
        <v>162.09</v>
      </c>
      <c r="G1354">
        <v>574</v>
      </c>
    </row>
    <row r="1355" spans="1:7" ht="12.75">
      <c r="A1355">
        <v>180</v>
      </c>
      <c r="B1355">
        <v>116004</v>
      </c>
      <c r="C1355" t="s">
        <v>107</v>
      </c>
      <c r="D1355" t="s">
        <v>1713</v>
      </c>
      <c r="E1355" s="21">
        <v>3</v>
      </c>
      <c r="F1355">
        <v>155.93</v>
      </c>
      <c r="G1355">
        <v>485</v>
      </c>
    </row>
    <row r="1356" spans="1:7" ht="12.75">
      <c r="A1356">
        <v>806</v>
      </c>
      <c r="B1356">
        <v>116004</v>
      </c>
      <c r="C1356" t="s">
        <v>107</v>
      </c>
      <c r="D1356" t="s">
        <v>2196</v>
      </c>
      <c r="E1356" s="21">
        <v>1</v>
      </c>
      <c r="F1356">
        <v>47.47</v>
      </c>
      <c r="G1356">
        <v>128</v>
      </c>
    </row>
    <row r="1357" spans="1:7" ht="12.75">
      <c r="A1357">
        <v>589</v>
      </c>
      <c r="B1357">
        <v>116004</v>
      </c>
      <c r="C1357" t="s">
        <v>107</v>
      </c>
      <c r="D1357" t="s">
        <v>2005</v>
      </c>
      <c r="E1357" s="21">
        <v>2</v>
      </c>
      <c r="F1357">
        <v>20.35</v>
      </c>
      <c r="G1357">
        <v>446</v>
      </c>
    </row>
    <row r="1358" spans="1:7" ht="12.75">
      <c r="A1358">
        <v>415</v>
      </c>
      <c r="B1358">
        <v>116004</v>
      </c>
      <c r="C1358" t="s">
        <v>107</v>
      </c>
      <c r="D1358" t="s">
        <v>1865</v>
      </c>
      <c r="E1358" s="21">
        <v>2</v>
      </c>
      <c r="F1358">
        <v>98.21</v>
      </c>
      <c r="G1358">
        <v>357</v>
      </c>
    </row>
    <row r="1359" spans="1:7" ht="12.75">
      <c r="A1359">
        <v>788</v>
      </c>
      <c r="B1359">
        <v>116006</v>
      </c>
      <c r="C1359" t="s">
        <v>120</v>
      </c>
      <c r="D1359" t="s">
        <v>2179</v>
      </c>
      <c r="E1359" s="21">
        <v>1</v>
      </c>
      <c r="F1359">
        <v>51.58</v>
      </c>
      <c r="G1359">
        <v>196</v>
      </c>
    </row>
    <row r="1360" spans="1:7" ht="12.75">
      <c r="A1360">
        <v>916</v>
      </c>
      <c r="B1360">
        <v>116006</v>
      </c>
      <c r="C1360" t="s">
        <v>120</v>
      </c>
      <c r="D1360" t="s">
        <v>2293</v>
      </c>
      <c r="E1360" s="21">
        <v>1</v>
      </c>
      <c r="F1360">
        <v>31.28</v>
      </c>
      <c r="G1360">
        <v>196</v>
      </c>
    </row>
    <row r="1361" spans="1:7" ht="12.75">
      <c r="A1361">
        <v>35</v>
      </c>
      <c r="B1361">
        <v>116006</v>
      </c>
      <c r="C1361" t="s">
        <v>120</v>
      </c>
      <c r="D1361" t="s">
        <v>1654</v>
      </c>
      <c r="E1361" s="21">
        <v>4</v>
      </c>
      <c r="F1361">
        <v>285.45</v>
      </c>
      <c r="G1361">
        <v>735</v>
      </c>
    </row>
    <row r="1362" spans="1:7" ht="12.75">
      <c r="A1362">
        <v>98</v>
      </c>
      <c r="B1362">
        <v>116006</v>
      </c>
      <c r="C1362" t="s">
        <v>120</v>
      </c>
      <c r="D1362" t="s">
        <v>1673</v>
      </c>
      <c r="E1362" s="21">
        <v>3</v>
      </c>
      <c r="F1362">
        <v>234.38</v>
      </c>
      <c r="G1362">
        <v>485</v>
      </c>
    </row>
    <row r="1363" spans="1:7" ht="12.75">
      <c r="A1363">
        <v>215</v>
      </c>
      <c r="B1363">
        <v>116006</v>
      </c>
      <c r="C1363" t="s">
        <v>120</v>
      </c>
      <c r="D1363" t="s">
        <v>1739</v>
      </c>
      <c r="E1363" s="21">
        <v>3</v>
      </c>
      <c r="F1363">
        <v>125.32</v>
      </c>
      <c r="G1363">
        <v>607</v>
      </c>
    </row>
    <row r="1364" spans="1:7" ht="12.75">
      <c r="A1364">
        <v>897</v>
      </c>
      <c r="B1364">
        <v>116006</v>
      </c>
      <c r="C1364" t="s">
        <v>120</v>
      </c>
      <c r="D1364" t="s">
        <v>2275</v>
      </c>
      <c r="E1364" s="21">
        <v>1</v>
      </c>
      <c r="F1364">
        <v>33.21</v>
      </c>
      <c r="G1364">
        <v>128</v>
      </c>
    </row>
    <row r="1365" spans="1:7" ht="12.75">
      <c r="A1365">
        <v>600</v>
      </c>
      <c r="B1365">
        <v>116006</v>
      </c>
      <c r="C1365" t="s">
        <v>120</v>
      </c>
      <c r="D1365" t="s">
        <v>2016</v>
      </c>
      <c r="E1365" s="21">
        <v>1</v>
      </c>
      <c r="F1365">
        <v>99.1</v>
      </c>
      <c r="G1365">
        <v>128</v>
      </c>
    </row>
    <row r="1366" spans="1:7" ht="12.75">
      <c r="A1366">
        <v>536</v>
      </c>
      <c r="B1366">
        <v>116006</v>
      </c>
      <c r="C1366" t="s">
        <v>120</v>
      </c>
      <c r="D1366" t="s">
        <v>1961</v>
      </c>
      <c r="E1366" s="21">
        <v>2</v>
      </c>
      <c r="F1366">
        <v>49.96</v>
      </c>
      <c r="G1366">
        <v>411</v>
      </c>
    </row>
    <row r="1367" spans="1:7" ht="12.75">
      <c r="A1367">
        <v>112</v>
      </c>
      <c r="B1367">
        <v>116006</v>
      </c>
      <c r="C1367" t="s">
        <v>120</v>
      </c>
      <c r="D1367" t="s">
        <v>1679</v>
      </c>
      <c r="E1367" s="21">
        <v>3</v>
      </c>
      <c r="F1367">
        <v>210.44</v>
      </c>
      <c r="G1367">
        <v>485</v>
      </c>
    </row>
    <row r="1368" spans="1:7" ht="12.75">
      <c r="A1368">
        <v>374</v>
      </c>
      <c r="B1368">
        <v>116006</v>
      </c>
      <c r="C1368" t="s">
        <v>120</v>
      </c>
      <c r="D1368" t="s">
        <v>1834</v>
      </c>
      <c r="E1368" s="21">
        <v>2</v>
      </c>
      <c r="F1368">
        <v>111.02</v>
      </c>
      <c r="G1368">
        <v>324</v>
      </c>
    </row>
    <row r="1369" spans="1:7" ht="12.75">
      <c r="A1369">
        <v>896</v>
      </c>
      <c r="B1369">
        <v>116006</v>
      </c>
      <c r="C1369" t="s">
        <v>120</v>
      </c>
      <c r="D1369" t="s">
        <v>2274</v>
      </c>
      <c r="E1369" s="21">
        <v>1</v>
      </c>
      <c r="F1369">
        <v>33.21</v>
      </c>
      <c r="G1369">
        <v>128</v>
      </c>
    </row>
    <row r="1370" spans="1:7" ht="12.75">
      <c r="A1370">
        <v>817</v>
      </c>
      <c r="B1370">
        <v>116006</v>
      </c>
      <c r="C1370" t="s">
        <v>120</v>
      </c>
      <c r="D1370" t="s">
        <v>2205</v>
      </c>
      <c r="E1370" s="21">
        <v>1</v>
      </c>
      <c r="F1370">
        <v>45.49</v>
      </c>
      <c r="G1370">
        <v>128</v>
      </c>
    </row>
    <row r="1371" spans="1:7" ht="12.75">
      <c r="A1371">
        <v>720</v>
      </c>
      <c r="B1371">
        <v>116006</v>
      </c>
      <c r="C1371" t="s">
        <v>120</v>
      </c>
      <c r="D1371" t="s">
        <v>2121</v>
      </c>
      <c r="E1371" s="21">
        <v>1</v>
      </c>
      <c r="F1371">
        <v>63.5</v>
      </c>
      <c r="G1371">
        <v>196</v>
      </c>
    </row>
    <row r="1372" spans="1:7" ht="12.75">
      <c r="A1372">
        <v>220</v>
      </c>
      <c r="B1372">
        <v>116006</v>
      </c>
      <c r="C1372" t="s">
        <v>120</v>
      </c>
      <c r="D1372" t="s">
        <v>1744</v>
      </c>
      <c r="E1372" s="21">
        <v>3</v>
      </c>
      <c r="F1372">
        <v>119.57</v>
      </c>
      <c r="G1372">
        <v>574</v>
      </c>
    </row>
    <row r="1373" spans="1:7" ht="12.75">
      <c r="A1373">
        <v>820</v>
      </c>
      <c r="B1373">
        <v>116006</v>
      </c>
      <c r="C1373" t="s">
        <v>120</v>
      </c>
      <c r="D1373" t="s">
        <v>2207</v>
      </c>
      <c r="E1373" s="21">
        <v>1</v>
      </c>
      <c r="F1373">
        <v>45.26</v>
      </c>
      <c r="G1373">
        <v>161</v>
      </c>
    </row>
    <row r="1374" spans="1:7" ht="12.75">
      <c r="A1374">
        <v>455</v>
      </c>
      <c r="B1374">
        <v>116006</v>
      </c>
      <c r="C1374" t="s">
        <v>120</v>
      </c>
      <c r="D1374" t="s">
        <v>1892</v>
      </c>
      <c r="E1374" s="21">
        <v>2</v>
      </c>
      <c r="F1374">
        <v>81.5</v>
      </c>
      <c r="G1374">
        <v>289</v>
      </c>
    </row>
    <row r="1375" spans="1:7" ht="12.75">
      <c r="A1375">
        <v>663</v>
      </c>
      <c r="B1375">
        <v>116006</v>
      </c>
      <c r="C1375" t="s">
        <v>120</v>
      </c>
      <c r="D1375" t="s">
        <v>2067</v>
      </c>
      <c r="E1375" s="21">
        <v>1</v>
      </c>
      <c r="F1375">
        <v>73.93</v>
      </c>
      <c r="G1375">
        <v>196</v>
      </c>
    </row>
    <row r="1376" spans="1:7" ht="12.75">
      <c r="A1376">
        <v>537</v>
      </c>
      <c r="B1376">
        <v>116006</v>
      </c>
      <c r="C1376" t="s">
        <v>120</v>
      </c>
      <c r="D1376" t="s">
        <v>1962</v>
      </c>
      <c r="E1376" s="21">
        <v>2</v>
      </c>
      <c r="F1376">
        <v>48.56</v>
      </c>
      <c r="G1376">
        <v>411</v>
      </c>
    </row>
    <row r="1377" spans="1:7" ht="12.75">
      <c r="A1377">
        <v>315</v>
      </c>
      <c r="B1377">
        <v>116006</v>
      </c>
      <c r="C1377" t="s">
        <v>120</v>
      </c>
      <c r="D1377" t="s">
        <v>1792</v>
      </c>
      <c r="E1377" s="21">
        <v>2</v>
      </c>
      <c r="F1377">
        <v>141.44</v>
      </c>
      <c r="G1377">
        <v>378</v>
      </c>
    </row>
    <row r="1378" spans="1:7" ht="12.75">
      <c r="A1378">
        <v>206</v>
      </c>
      <c r="B1378">
        <v>116006</v>
      </c>
      <c r="C1378" t="s">
        <v>120</v>
      </c>
      <c r="D1378" t="s">
        <v>1730</v>
      </c>
      <c r="E1378" s="21">
        <v>3</v>
      </c>
      <c r="F1378">
        <v>132.82</v>
      </c>
      <c r="G1378">
        <v>485</v>
      </c>
    </row>
    <row r="1379" spans="1:7" ht="12.75">
      <c r="A1379">
        <v>992</v>
      </c>
      <c r="B1379">
        <v>116006</v>
      </c>
      <c r="C1379" t="s">
        <v>120</v>
      </c>
      <c r="D1379" t="s">
        <v>2364</v>
      </c>
      <c r="E1379" s="21">
        <v>1</v>
      </c>
      <c r="F1379">
        <v>22.54</v>
      </c>
      <c r="G1379">
        <v>161</v>
      </c>
    </row>
    <row r="1380" spans="1:7" ht="12.75">
      <c r="A1380">
        <v>414</v>
      </c>
      <c r="B1380">
        <v>116006</v>
      </c>
      <c r="C1380" t="s">
        <v>120</v>
      </c>
      <c r="D1380" t="s">
        <v>1864</v>
      </c>
      <c r="E1380" s="21">
        <v>2</v>
      </c>
      <c r="F1380">
        <v>99.28</v>
      </c>
      <c r="G1380">
        <v>324</v>
      </c>
    </row>
    <row r="1381" spans="1:7" ht="12.75">
      <c r="A1381">
        <v>287</v>
      </c>
      <c r="B1381">
        <v>116006</v>
      </c>
      <c r="C1381" t="s">
        <v>120</v>
      </c>
      <c r="D1381" t="s">
        <v>1779</v>
      </c>
      <c r="E1381" s="21">
        <v>2</v>
      </c>
      <c r="F1381">
        <v>159.17</v>
      </c>
      <c r="G1381">
        <v>324</v>
      </c>
    </row>
    <row r="1382" spans="1:7" ht="12.75">
      <c r="A1382">
        <v>883</v>
      </c>
      <c r="B1382">
        <v>116006</v>
      </c>
      <c r="C1382" t="s">
        <v>120</v>
      </c>
      <c r="D1382" t="s">
        <v>2261</v>
      </c>
      <c r="E1382" s="21">
        <v>1</v>
      </c>
      <c r="F1382">
        <v>35.02</v>
      </c>
      <c r="G1382">
        <v>128</v>
      </c>
    </row>
    <row r="1383" spans="1:7" ht="12.75">
      <c r="A1383">
        <v>816</v>
      </c>
      <c r="B1383">
        <v>116006</v>
      </c>
      <c r="C1383" t="s">
        <v>120</v>
      </c>
      <c r="D1383" t="s">
        <v>2204</v>
      </c>
      <c r="E1383" s="21">
        <v>1</v>
      </c>
      <c r="F1383">
        <v>45.85</v>
      </c>
      <c r="G1383">
        <v>128</v>
      </c>
    </row>
    <row r="1384" spans="1:7" ht="12.75">
      <c r="A1384">
        <v>168</v>
      </c>
      <c r="B1384">
        <v>116006</v>
      </c>
      <c r="C1384" t="s">
        <v>120</v>
      </c>
      <c r="D1384" t="s">
        <v>1705</v>
      </c>
      <c r="E1384" s="21">
        <v>3</v>
      </c>
      <c r="F1384">
        <v>163.01</v>
      </c>
      <c r="G1384">
        <v>539</v>
      </c>
    </row>
    <row r="1385" spans="1:7" ht="12.75">
      <c r="A1385">
        <v>339</v>
      </c>
      <c r="B1385">
        <v>116008</v>
      </c>
      <c r="C1385" t="s">
        <v>106</v>
      </c>
      <c r="D1385" t="s">
        <v>1806</v>
      </c>
      <c r="E1385" s="21">
        <v>2</v>
      </c>
      <c r="F1385">
        <v>124.99</v>
      </c>
      <c r="G1385">
        <v>446</v>
      </c>
    </row>
    <row r="1386" spans="1:7" ht="12.75">
      <c r="A1386">
        <v>364</v>
      </c>
      <c r="B1386">
        <v>116008</v>
      </c>
      <c r="C1386" t="s">
        <v>106</v>
      </c>
      <c r="D1386" t="s">
        <v>1826</v>
      </c>
      <c r="E1386" s="21">
        <v>2</v>
      </c>
      <c r="F1386">
        <v>116.31</v>
      </c>
      <c r="G1386">
        <v>357</v>
      </c>
    </row>
    <row r="1387" spans="1:7" ht="12.75">
      <c r="A1387">
        <v>139</v>
      </c>
      <c r="B1387">
        <v>116008</v>
      </c>
      <c r="C1387" t="s">
        <v>106</v>
      </c>
      <c r="D1387" t="s">
        <v>1691</v>
      </c>
      <c r="E1387" s="21">
        <v>3</v>
      </c>
      <c r="F1387">
        <v>188.86</v>
      </c>
      <c r="G1387">
        <v>607</v>
      </c>
    </row>
    <row r="1388" spans="1:7" ht="12.75">
      <c r="A1388">
        <v>189</v>
      </c>
      <c r="B1388">
        <v>116008</v>
      </c>
      <c r="C1388" t="s">
        <v>106</v>
      </c>
      <c r="D1388" t="s">
        <v>1721</v>
      </c>
      <c r="E1388" s="21">
        <v>3</v>
      </c>
      <c r="F1388">
        <v>148.54</v>
      </c>
      <c r="G1388">
        <v>574</v>
      </c>
    </row>
    <row r="1389" spans="1:7" ht="12.75">
      <c r="A1389">
        <v>156</v>
      </c>
      <c r="B1389">
        <v>116008</v>
      </c>
      <c r="C1389" t="s">
        <v>106</v>
      </c>
      <c r="D1389" t="s">
        <v>886</v>
      </c>
      <c r="E1389" s="21">
        <v>3</v>
      </c>
      <c r="F1389">
        <v>171.95</v>
      </c>
      <c r="G1389">
        <v>574</v>
      </c>
    </row>
    <row r="1390" spans="1:7" ht="12.75">
      <c r="A1390">
        <v>335</v>
      </c>
      <c r="B1390">
        <v>116008</v>
      </c>
      <c r="C1390" t="s">
        <v>106</v>
      </c>
      <c r="D1390" t="s">
        <v>886</v>
      </c>
      <c r="E1390" s="21">
        <v>1</v>
      </c>
      <c r="F1390">
        <v>47.15</v>
      </c>
      <c r="G1390">
        <v>320</v>
      </c>
    </row>
    <row r="1391" spans="1:7" ht="12.75">
      <c r="A1391">
        <v>431</v>
      </c>
      <c r="B1391">
        <v>116008</v>
      </c>
      <c r="C1391" t="s">
        <v>106</v>
      </c>
      <c r="D1391" t="s">
        <v>1873</v>
      </c>
      <c r="E1391" s="21">
        <v>2</v>
      </c>
      <c r="F1391">
        <v>91.5</v>
      </c>
      <c r="G1391">
        <v>411</v>
      </c>
    </row>
    <row r="1392" spans="1:7" ht="12.75">
      <c r="A1392">
        <v>47</v>
      </c>
      <c r="B1392">
        <v>116008</v>
      </c>
      <c r="C1392" t="s">
        <v>106</v>
      </c>
      <c r="D1392" t="s">
        <v>1658</v>
      </c>
      <c r="E1392" s="21">
        <v>4</v>
      </c>
      <c r="F1392">
        <v>252.39</v>
      </c>
      <c r="G1392">
        <v>735</v>
      </c>
    </row>
    <row r="1393" spans="1:7" ht="12.75">
      <c r="A1393">
        <v>64</v>
      </c>
      <c r="B1393">
        <v>116008</v>
      </c>
      <c r="C1393" t="s">
        <v>106</v>
      </c>
      <c r="D1393" t="s">
        <v>1665</v>
      </c>
      <c r="E1393" s="21">
        <v>4</v>
      </c>
      <c r="F1393">
        <v>206.37</v>
      </c>
      <c r="G1393">
        <v>735</v>
      </c>
    </row>
    <row r="1394" spans="1:13" ht="12.75">
      <c r="A1394" s="41">
        <v>510</v>
      </c>
      <c r="B1394" s="41">
        <v>116008</v>
      </c>
      <c r="C1394" s="41" t="s">
        <v>106</v>
      </c>
      <c r="D1394" s="41" t="s">
        <v>1665</v>
      </c>
      <c r="E1394" s="41">
        <v>1</v>
      </c>
      <c r="F1394" s="41">
        <v>19.46</v>
      </c>
      <c r="G1394" s="41">
        <v>320</v>
      </c>
      <c r="H1394" s="41">
        <v>510</v>
      </c>
      <c r="I1394" s="41"/>
      <c r="J1394" s="41"/>
      <c r="K1394" s="41"/>
      <c r="L1394" s="41"/>
      <c r="M1394" s="41"/>
    </row>
    <row r="1395" spans="1:7" ht="12.75">
      <c r="A1395">
        <v>53</v>
      </c>
      <c r="B1395">
        <v>116008</v>
      </c>
      <c r="C1395" t="s">
        <v>106</v>
      </c>
      <c r="D1395" t="s">
        <v>1660</v>
      </c>
      <c r="E1395" s="21">
        <v>4</v>
      </c>
      <c r="F1395">
        <v>236.88</v>
      </c>
      <c r="G1395">
        <v>735</v>
      </c>
    </row>
    <row r="1396" spans="1:7" ht="12.75">
      <c r="A1396">
        <v>745</v>
      </c>
      <c r="B1396">
        <v>116008</v>
      </c>
      <c r="C1396" t="s">
        <v>106</v>
      </c>
      <c r="D1396" t="s">
        <v>2143</v>
      </c>
      <c r="E1396" s="21">
        <v>1</v>
      </c>
      <c r="F1396">
        <v>59.33</v>
      </c>
      <c r="G1396">
        <v>250</v>
      </c>
    </row>
    <row r="1397" spans="1:7" ht="12.75">
      <c r="A1397">
        <v>58</v>
      </c>
      <c r="B1397">
        <v>116008</v>
      </c>
      <c r="C1397" t="s">
        <v>106</v>
      </c>
      <c r="D1397" t="s">
        <v>1663</v>
      </c>
      <c r="E1397" s="21">
        <v>4</v>
      </c>
      <c r="F1397">
        <v>229.8</v>
      </c>
      <c r="G1397">
        <v>735</v>
      </c>
    </row>
    <row r="1398" spans="1:7" ht="12.75">
      <c r="A1398">
        <v>841</v>
      </c>
      <c r="B1398">
        <v>116008</v>
      </c>
      <c r="C1398" t="s">
        <v>106</v>
      </c>
      <c r="D1398" t="s">
        <v>2225</v>
      </c>
      <c r="E1398" s="21">
        <v>1</v>
      </c>
      <c r="F1398">
        <v>40.61</v>
      </c>
      <c r="G1398">
        <v>128</v>
      </c>
    </row>
    <row r="1399" spans="1:7" ht="12.75">
      <c r="A1399">
        <v>355</v>
      </c>
      <c r="B1399">
        <v>116008</v>
      </c>
      <c r="C1399" t="s">
        <v>106</v>
      </c>
      <c r="D1399" t="s">
        <v>1819</v>
      </c>
      <c r="E1399" s="21">
        <v>2</v>
      </c>
      <c r="F1399">
        <v>118.73</v>
      </c>
      <c r="G1399">
        <v>324</v>
      </c>
    </row>
    <row r="1400" spans="1:7" ht="12.75">
      <c r="A1400">
        <v>840</v>
      </c>
      <c r="B1400">
        <v>116008</v>
      </c>
      <c r="C1400" t="s">
        <v>106</v>
      </c>
      <c r="D1400" t="s">
        <v>2224</v>
      </c>
      <c r="E1400" s="21">
        <v>1</v>
      </c>
      <c r="F1400">
        <v>40.61</v>
      </c>
      <c r="G1400">
        <v>128</v>
      </c>
    </row>
    <row r="1401" spans="1:7" ht="12.75">
      <c r="A1401">
        <v>161</v>
      </c>
      <c r="B1401">
        <v>116008</v>
      </c>
      <c r="C1401" t="s">
        <v>106</v>
      </c>
      <c r="D1401" t="s">
        <v>987</v>
      </c>
      <c r="E1401" s="21">
        <v>3</v>
      </c>
      <c r="F1401">
        <v>168.64</v>
      </c>
      <c r="G1401">
        <v>574</v>
      </c>
    </row>
    <row r="1402" spans="1:7" ht="12.75">
      <c r="A1402">
        <v>453</v>
      </c>
      <c r="B1402">
        <v>116008</v>
      </c>
      <c r="C1402" t="s">
        <v>106</v>
      </c>
      <c r="D1402" t="s">
        <v>987</v>
      </c>
      <c r="E1402" s="21">
        <v>1</v>
      </c>
      <c r="F1402">
        <v>28.48</v>
      </c>
      <c r="G1402">
        <v>320</v>
      </c>
    </row>
    <row r="1403" spans="1:7" ht="12.75">
      <c r="A1403">
        <v>145</v>
      </c>
      <c r="B1403">
        <v>116008</v>
      </c>
      <c r="C1403" t="s">
        <v>106</v>
      </c>
      <c r="D1403" t="s">
        <v>1695</v>
      </c>
      <c r="E1403" s="21">
        <v>3</v>
      </c>
      <c r="F1403">
        <v>185.5</v>
      </c>
      <c r="G1403">
        <v>574</v>
      </c>
    </row>
    <row r="1404" spans="1:7" ht="12.75">
      <c r="A1404">
        <v>800</v>
      </c>
      <c r="B1404">
        <v>116008</v>
      </c>
      <c r="C1404" t="s">
        <v>106</v>
      </c>
      <c r="D1404" t="s">
        <v>2190</v>
      </c>
      <c r="E1404" s="21">
        <v>1</v>
      </c>
      <c r="F1404">
        <v>48.48</v>
      </c>
      <c r="G1404">
        <v>161</v>
      </c>
    </row>
    <row r="1405" spans="1:7" ht="12.75">
      <c r="A1405">
        <v>121</v>
      </c>
      <c r="B1405">
        <v>116008</v>
      </c>
      <c r="C1405" t="s">
        <v>106</v>
      </c>
      <c r="D1405" t="s">
        <v>754</v>
      </c>
      <c r="E1405" s="21">
        <v>3</v>
      </c>
      <c r="F1405">
        <v>199.84</v>
      </c>
      <c r="G1405">
        <v>607</v>
      </c>
    </row>
    <row r="1406" spans="1:7" ht="12.75">
      <c r="A1406">
        <v>177</v>
      </c>
      <c r="B1406">
        <v>116008</v>
      </c>
      <c r="C1406" t="s">
        <v>106</v>
      </c>
      <c r="D1406" t="s">
        <v>754</v>
      </c>
      <c r="E1406" s="21">
        <v>1</v>
      </c>
      <c r="F1406">
        <v>72.15</v>
      </c>
      <c r="G1406">
        <v>320</v>
      </c>
    </row>
    <row r="1407" spans="1:7" ht="12.75">
      <c r="A1407">
        <v>191</v>
      </c>
      <c r="B1407">
        <v>116008</v>
      </c>
      <c r="C1407" t="s">
        <v>106</v>
      </c>
      <c r="D1407" t="s">
        <v>858</v>
      </c>
      <c r="E1407" s="21">
        <v>3</v>
      </c>
      <c r="F1407">
        <v>146.46</v>
      </c>
      <c r="G1407">
        <v>574</v>
      </c>
    </row>
    <row r="1408" spans="1:7" ht="12.75">
      <c r="A1408">
        <v>298</v>
      </c>
      <c r="B1408">
        <v>116008</v>
      </c>
      <c r="C1408" t="s">
        <v>106</v>
      </c>
      <c r="D1408" t="s">
        <v>858</v>
      </c>
      <c r="E1408" s="21">
        <v>1</v>
      </c>
      <c r="F1408">
        <v>53.01</v>
      </c>
      <c r="G1408">
        <v>320</v>
      </c>
    </row>
    <row r="1409" spans="1:7" ht="12.75">
      <c r="A1409">
        <v>544</v>
      </c>
      <c r="B1409">
        <v>116008</v>
      </c>
      <c r="C1409" t="s">
        <v>106</v>
      </c>
      <c r="D1409" t="s">
        <v>1968</v>
      </c>
      <c r="E1409" s="21">
        <v>2</v>
      </c>
      <c r="F1409">
        <v>46.16</v>
      </c>
      <c r="G1409">
        <v>289</v>
      </c>
    </row>
    <row r="1410" spans="1:7" ht="12.75">
      <c r="A1410">
        <v>299</v>
      </c>
      <c r="B1410">
        <v>116008</v>
      </c>
      <c r="C1410" t="s">
        <v>106</v>
      </c>
      <c r="D1410" t="s">
        <v>788</v>
      </c>
      <c r="E1410" s="21">
        <v>2</v>
      </c>
      <c r="F1410">
        <v>148.26</v>
      </c>
      <c r="G1410">
        <v>357</v>
      </c>
    </row>
    <row r="1411" spans="1:7" ht="12.75">
      <c r="A1411">
        <v>221</v>
      </c>
      <c r="B1411">
        <v>116008</v>
      </c>
      <c r="C1411" t="s">
        <v>106</v>
      </c>
      <c r="D1411" t="s">
        <v>788</v>
      </c>
      <c r="E1411" s="21">
        <v>1</v>
      </c>
      <c r="F1411">
        <v>65.19</v>
      </c>
      <c r="G1411">
        <v>320</v>
      </c>
    </row>
    <row r="1412" spans="1:7" ht="12.75">
      <c r="A1412">
        <v>57</v>
      </c>
      <c r="B1412">
        <v>116008</v>
      </c>
      <c r="C1412" t="s">
        <v>106</v>
      </c>
      <c r="D1412" t="s">
        <v>789</v>
      </c>
      <c r="E1412" s="21">
        <v>4</v>
      </c>
      <c r="F1412">
        <v>229.85</v>
      </c>
      <c r="G1412">
        <v>735</v>
      </c>
    </row>
    <row r="1413" spans="1:7" ht="12.75">
      <c r="A1413">
        <v>222</v>
      </c>
      <c r="B1413">
        <v>116008</v>
      </c>
      <c r="C1413" t="s">
        <v>106</v>
      </c>
      <c r="D1413" t="s">
        <v>789</v>
      </c>
      <c r="E1413" s="21">
        <v>1</v>
      </c>
      <c r="F1413">
        <v>65.03</v>
      </c>
      <c r="G1413">
        <v>320</v>
      </c>
    </row>
    <row r="1414" spans="1:7" ht="12.75">
      <c r="A1414">
        <v>341</v>
      </c>
      <c r="B1414">
        <v>116008</v>
      </c>
      <c r="C1414" t="s">
        <v>106</v>
      </c>
      <c r="D1414" t="s">
        <v>1808</v>
      </c>
      <c r="E1414" s="21">
        <v>2</v>
      </c>
      <c r="F1414">
        <v>123.91</v>
      </c>
      <c r="G1414">
        <v>324</v>
      </c>
    </row>
    <row r="1415" spans="1:7" ht="12.75">
      <c r="A1415">
        <v>650</v>
      </c>
      <c r="B1415">
        <v>116008</v>
      </c>
      <c r="C1415" t="s">
        <v>106</v>
      </c>
      <c r="D1415" t="s">
        <v>2058</v>
      </c>
      <c r="E1415" s="21">
        <v>1</v>
      </c>
      <c r="F1415">
        <v>76.72</v>
      </c>
      <c r="G1415">
        <v>196</v>
      </c>
    </row>
    <row r="1416" spans="1:7" ht="12.75">
      <c r="A1416">
        <v>562</v>
      </c>
      <c r="B1416">
        <v>116008</v>
      </c>
      <c r="C1416" t="s">
        <v>106</v>
      </c>
      <c r="D1416" t="s">
        <v>1983</v>
      </c>
      <c r="E1416" s="21">
        <v>2</v>
      </c>
      <c r="F1416">
        <v>37.62</v>
      </c>
      <c r="G1416">
        <v>446</v>
      </c>
    </row>
    <row r="1417" spans="1:7" ht="12.75">
      <c r="A1417">
        <v>44</v>
      </c>
      <c r="B1417">
        <v>116008</v>
      </c>
      <c r="C1417" t="s">
        <v>106</v>
      </c>
      <c r="D1417" t="s">
        <v>1656</v>
      </c>
      <c r="E1417" s="21">
        <v>4</v>
      </c>
      <c r="F1417">
        <v>259.5</v>
      </c>
      <c r="G1417">
        <v>735</v>
      </c>
    </row>
    <row r="1418" spans="1:7" ht="12.75">
      <c r="A1418">
        <v>192</v>
      </c>
      <c r="B1418">
        <v>116008</v>
      </c>
      <c r="C1418" t="s">
        <v>106</v>
      </c>
      <c r="D1418" t="s">
        <v>1722</v>
      </c>
      <c r="E1418" s="21">
        <v>3</v>
      </c>
      <c r="F1418">
        <v>145.82</v>
      </c>
      <c r="G1418">
        <v>485</v>
      </c>
    </row>
    <row r="1419" spans="1:7" ht="12.75">
      <c r="A1419">
        <v>501</v>
      </c>
      <c r="B1419">
        <v>116008</v>
      </c>
      <c r="C1419" t="s">
        <v>106</v>
      </c>
      <c r="D1419" t="s">
        <v>1931</v>
      </c>
      <c r="E1419" s="21">
        <v>2</v>
      </c>
      <c r="F1419">
        <v>61.2</v>
      </c>
      <c r="G1419">
        <v>289</v>
      </c>
    </row>
    <row r="1420" spans="1:7" ht="12.75">
      <c r="A1420">
        <v>171</v>
      </c>
      <c r="B1420">
        <v>116008</v>
      </c>
      <c r="C1420" t="s">
        <v>106</v>
      </c>
      <c r="D1420" t="s">
        <v>849</v>
      </c>
      <c r="E1420" s="21">
        <v>3</v>
      </c>
      <c r="F1420">
        <v>161.78</v>
      </c>
      <c r="G1420">
        <v>607</v>
      </c>
    </row>
    <row r="1421" spans="1:7" ht="12.75">
      <c r="A1421">
        <v>287</v>
      </c>
      <c r="B1421">
        <v>116008</v>
      </c>
      <c r="C1421" t="s">
        <v>106</v>
      </c>
      <c r="D1421" t="s">
        <v>849</v>
      </c>
      <c r="E1421" s="21">
        <v>1</v>
      </c>
      <c r="F1421">
        <v>54.75</v>
      </c>
      <c r="G1421">
        <v>320</v>
      </c>
    </row>
    <row r="1422" spans="1:7" ht="12.75">
      <c r="A1422">
        <v>456</v>
      </c>
      <c r="B1422">
        <v>116008</v>
      </c>
      <c r="C1422" t="s">
        <v>106</v>
      </c>
      <c r="D1422" t="s">
        <v>990</v>
      </c>
      <c r="E1422" s="21">
        <v>1</v>
      </c>
      <c r="F1422">
        <v>28.01</v>
      </c>
      <c r="G1422">
        <v>320</v>
      </c>
    </row>
    <row r="1423" spans="1:7" ht="12.75">
      <c r="A1423">
        <v>818</v>
      </c>
      <c r="B1423">
        <v>116008</v>
      </c>
      <c r="C1423" t="s">
        <v>106</v>
      </c>
      <c r="D1423" t="s">
        <v>990</v>
      </c>
      <c r="E1423" s="21">
        <v>1</v>
      </c>
      <c r="F1423">
        <v>45.44</v>
      </c>
      <c r="G1423">
        <v>196</v>
      </c>
    </row>
    <row r="1424" spans="1:7" ht="12.75">
      <c r="A1424">
        <v>730</v>
      </c>
      <c r="B1424">
        <v>116008</v>
      </c>
      <c r="C1424" t="s">
        <v>106</v>
      </c>
      <c r="D1424" t="s">
        <v>2130</v>
      </c>
      <c r="E1424" s="21">
        <v>1</v>
      </c>
      <c r="F1424">
        <v>61.45</v>
      </c>
      <c r="G1424">
        <v>196</v>
      </c>
    </row>
    <row r="1425" spans="1:7" ht="12.75">
      <c r="A1425">
        <v>332</v>
      </c>
      <c r="B1425">
        <v>116008</v>
      </c>
      <c r="C1425" t="s">
        <v>106</v>
      </c>
      <c r="D1425" t="s">
        <v>1801</v>
      </c>
      <c r="E1425" s="21">
        <v>2</v>
      </c>
      <c r="F1425">
        <v>131.1</v>
      </c>
      <c r="G1425">
        <v>324</v>
      </c>
    </row>
    <row r="1426" spans="1:7" ht="12.75">
      <c r="A1426">
        <v>135</v>
      </c>
      <c r="B1426">
        <v>116008</v>
      </c>
      <c r="C1426" t="s">
        <v>106</v>
      </c>
      <c r="D1426" t="s">
        <v>1687</v>
      </c>
      <c r="E1426" s="21">
        <v>3</v>
      </c>
      <c r="F1426">
        <v>190.8</v>
      </c>
      <c r="G1426">
        <v>574</v>
      </c>
    </row>
    <row r="1427" spans="1:13" ht="12.75">
      <c r="A1427" s="41">
        <v>569</v>
      </c>
      <c r="B1427" s="41">
        <v>116008</v>
      </c>
      <c r="C1427" s="41" t="s">
        <v>106</v>
      </c>
      <c r="D1427" s="41" t="s">
        <v>1687</v>
      </c>
      <c r="E1427" s="41">
        <v>1</v>
      </c>
      <c r="F1427" s="41">
        <v>10.13</v>
      </c>
      <c r="G1427" s="41">
        <v>320</v>
      </c>
      <c r="H1427" s="41">
        <v>569</v>
      </c>
      <c r="I1427" s="41"/>
      <c r="J1427" s="41"/>
      <c r="K1427" s="41"/>
      <c r="L1427" s="41"/>
      <c r="M1427" s="41"/>
    </row>
    <row r="1428" spans="1:7" ht="12.75">
      <c r="A1428">
        <v>498</v>
      </c>
      <c r="B1428">
        <v>116008</v>
      </c>
      <c r="C1428" t="s">
        <v>106</v>
      </c>
      <c r="D1428" t="s">
        <v>1928</v>
      </c>
      <c r="E1428" s="21">
        <v>2</v>
      </c>
      <c r="F1428">
        <v>63.65</v>
      </c>
      <c r="G1428">
        <v>378</v>
      </c>
    </row>
    <row r="1429" spans="1:7" ht="12.75">
      <c r="A1429">
        <v>106</v>
      </c>
      <c r="B1429">
        <v>116008</v>
      </c>
      <c r="C1429" t="s">
        <v>106</v>
      </c>
      <c r="D1429" t="s">
        <v>1676</v>
      </c>
      <c r="E1429" s="21">
        <v>3</v>
      </c>
      <c r="F1429">
        <v>217.8</v>
      </c>
      <c r="G1429">
        <v>574</v>
      </c>
    </row>
    <row r="1430" spans="1:7" ht="12.75">
      <c r="A1430">
        <v>149</v>
      </c>
      <c r="B1430">
        <v>116008</v>
      </c>
      <c r="C1430" t="s">
        <v>106</v>
      </c>
      <c r="D1430" t="s">
        <v>966</v>
      </c>
      <c r="E1430" s="21">
        <v>3</v>
      </c>
      <c r="F1430">
        <v>178.66</v>
      </c>
      <c r="G1430">
        <v>574</v>
      </c>
    </row>
    <row r="1431" spans="1:7" ht="12.75">
      <c r="A1431">
        <v>432</v>
      </c>
      <c r="B1431">
        <v>116008</v>
      </c>
      <c r="C1431" t="s">
        <v>106</v>
      </c>
      <c r="D1431" t="s">
        <v>966</v>
      </c>
      <c r="E1431" s="21">
        <v>1</v>
      </c>
      <c r="F1431">
        <v>31.8</v>
      </c>
      <c r="G1431">
        <v>320</v>
      </c>
    </row>
    <row r="1432" spans="1:7" ht="12.75">
      <c r="A1432">
        <v>491</v>
      </c>
      <c r="B1432">
        <v>116008</v>
      </c>
      <c r="C1432" t="s">
        <v>106</v>
      </c>
      <c r="D1432" t="s">
        <v>998</v>
      </c>
      <c r="E1432" s="21">
        <v>2</v>
      </c>
      <c r="F1432">
        <v>66.01</v>
      </c>
      <c r="G1432">
        <v>357</v>
      </c>
    </row>
    <row r="1433" spans="1:7" ht="12.75">
      <c r="A1433">
        <v>465</v>
      </c>
      <c r="B1433">
        <v>116008</v>
      </c>
      <c r="C1433" t="s">
        <v>106</v>
      </c>
      <c r="D1433" t="s">
        <v>998</v>
      </c>
      <c r="E1433" s="21">
        <v>1</v>
      </c>
      <c r="F1433">
        <v>26.58</v>
      </c>
      <c r="G1433">
        <v>320</v>
      </c>
    </row>
    <row r="1434" spans="1:7" ht="12.75">
      <c r="A1434">
        <v>731</v>
      </c>
      <c r="B1434">
        <v>116008</v>
      </c>
      <c r="C1434" t="s">
        <v>106</v>
      </c>
      <c r="D1434" t="s">
        <v>2131</v>
      </c>
      <c r="E1434" s="21">
        <v>1</v>
      </c>
      <c r="F1434">
        <v>61.45</v>
      </c>
      <c r="G1434">
        <v>196</v>
      </c>
    </row>
    <row r="1435" spans="1:7" ht="12.75">
      <c r="A1435">
        <v>809</v>
      </c>
      <c r="B1435">
        <v>116008</v>
      </c>
      <c r="C1435" t="s">
        <v>106</v>
      </c>
      <c r="D1435" t="s">
        <v>2198</v>
      </c>
      <c r="E1435" s="21">
        <v>1</v>
      </c>
      <c r="F1435">
        <v>47.23</v>
      </c>
      <c r="G1435">
        <v>161</v>
      </c>
    </row>
    <row r="1436" spans="1:7" ht="12.75">
      <c r="A1436">
        <v>49</v>
      </c>
      <c r="B1436">
        <v>116008</v>
      </c>
      <c r="C1436" t="s">
        <v>106</v>
      </c>
      <c r="D1436" t="s">
        <v>941</v>
      </c>
      <c r="E1436" s="21">
        <v>4</v>
      </c>
      <c r="F1436">
        <v>247.83</v>
      </c>
      <c r="G1436">
        <v>735</v>
      </c>
    </row>
    <row r="1437" spans="1:7" ht="12.75">
      <c r="A1437">
        <v>402</v>
      </c>
      <c r="B1437">
        <v>116008</v>
      </c>
      <c r="C1437" t="s">
        <v>106</v>
      </c>
      <c r="D1437" t="s">
        <v>941</v>
      </c>
      <c r="E1437" s="21">
        <v>1</v>
      </c>
      <c r="F1437">
        <v>36.55</v>
      </c>
      <c r="G1437">
        <v>320</v>
      </c>
    </row>
    <row r="1438" spans="1:7" ht="12.75">
      <c r="A1438">
        <v>207</v>
      </c>
      <c r="B1438">
        <v>116008</v>
      </c>
      <c r="C1438" t="s">
        <v>106</v>
      </c>
      <c r="D1438" t="s">
        <v>1731</v>
      </c>
      <c r="E1438" s="21">
        <v>3</v>
      </c>
      <c r="F1438">
        <v>132.14</v>
      </c>
      <c r="G1438">
        <v>607</v>
      </c>
    </row>
    <row r="1439" spans="1:7" ht="12.75">
      <c r="A1439">
        <v>111</v>
      </c>
      <c r="B1439">
        <v>116008</v>
      </c>
      <c r="C1439" t="s">
        <v>106</v>
      </c>
      <c r="D1439" t="s">
        <v>697</v>
      </c>
      <c r="E1439" s="21">
        <v>1</v>
      </c>
      <c r="F1439">
        <v>82.59</v>
      </c>
      <c r="G1439">
        <v>320</v>
      </c>
    </row>
    <row r="1440" spans="1:7" ht="12.75">
      <c r="A1440">
        <v>203</v>
      </c>
      <c r="B1440">
        <v>116008</v>
      </c>
      <c r="C1440" t="s">
        <v>106</v>
      </c>
      <c r="D1440" t="s">
        <v>731</v>
      </c>
      <c r="E1440" s="21">
        <v>3</v>
      </c>
      <c r="F1440">
        <v>133.82</v>
      </c>
      <c r="G1440">
        <v>574</v>
      </c>
    </row>
    <row r="1441" spans="1:7" ht="12.75">
      <c r="A1441">
        <v>149</v>
      </c>
      <c r="B1441">
        <v>116008</v>
      </c>
      <c r="C1441" t="s">
        <v>106</v>
      </c>
      <c r="D1441" t="s">
        <v>731</v>
      </c>
      <c r="E1441" s="21">
        <v>1</v>
      </c>
      <c r="F1441">
        <v>76.58</v>
      </c>
      <c r="G1441">
        <v>320</v>
      </c>
    </row>
    <row r="1442" spans="1:7" ht="12.75">
      <c r="A1442">
        <v>931</v>
      </c>
      <c r="B1442">
        <v>116008</v>
      </c>
      <c r="C1442" t="s">
        <v>106</v>
      </c>
      <c r="D1442" t="s">
        <v>2307</v>
      </c>
      <c r="E1442" s="21">
        <v>1</v>
      </c>
      <c r="F1442">
        <v>29.44</v>
      </c>
      <c r="G1442">
        <v>250</v>
      </c>
    </row>
    <row r="1443" spans="1:7" ht="12.75">
      <c r="A1443">
        <v>442</v>
      </c>
      <c r="B1443">
        <v>116008</v>
      </c>
      <c r="C1443" t="s">
        <v>106</v>
      </c>
      <c r="D1443" t="s">
        <v>1882</v>
      </c>
      <c r="E1443" s="21">
        <v>2</v>
      </c>
      <c r="F1443">
        <v>86.96</v>
      </c>
      <c r="G1443">
        <v>378</v>
      </c>
    </row>
    <row r="1444" spans="1:7" ht="12.75">
      <c r="A1444">
        <v>244</v>
      </c>
      <c r="B1444">
        <v>116008</v>
      </c>
      <c r="C1444" t="s">
        <v>106</v>
      </c>
      <c r="D1444" t="s">
        <v>841</v>
      </c>
      <c r="E1444" s="21">
        <v>3</v>
      </c>
      <c r="F1444">
        <v>86.91</v>
      </c>
      <c r="G1444">
        <v>574</v>
      </c>
    </row>
    <row r="1445" spans="1:7" ht="12.75">
      <c r="A1445">
        <v>278</v>
      </c>
      <c r="B1445">
        <v>116008</v>
      </c>
      <c r="C1445" t="s">
        <v>106</v>
      </c>
      <c r="D1445" t="s">
        <v>841</v>
      </c>
      <c r="E1445" s="21">
        <v>1</v>
      </c>
      <c r="F1445">
        <v>56.17</v>
      </c>
      <c r="G1445">
        <v>320</v>
      </c>
    </row>
    <row r="1446" spans="1:7" ht="12.75">
      <c r="A1446">
        <v>30</v>
      </c>
      <c r="B1446">
        <v>116008</v>
      </c>
      <c r="C1446" t="s">
        <v>106</v>
      </c>
      <c r="D1446" t="s">
        <v>1650</v>
      </c>
      <c r="E1446" s="21">
        <v>4</v>
      </c>
      <c r="F1446">
        <v>292.76</v>
      </c>
      <c r="G1446">
        <v>735</v>
      </c>
    </row>
    <row r="1447" spans="1:7" ht="12.75">
      <c r="A1447">
        <v>531</v>
      </c>
      <c r="B1447">
        <v>116008</v>
      </c>
      <c r="C1447" t="s">
        <v>106</v>
      </c>
      <c r="D1447" t="s">
        <v>1956</v>
      </c>
      <c r="E1447" s="21">
        <v>2</v>
      </c>
      <c r="F1447">
        <v>51.49</v>
      </c>
      <c r="G1447">
        <v>446</v>
      </c>
    </row>
    <row r="1448" spans="1:7" ht="12.75">
      <c r="A1448">
        <v>119</v>
      </c>
      <c r="B1448">
        <v>116008</v>
      </c>
      <c r="C1448" t="s">
        <v>106</v>
      </c>
      <c r="D1448" t="s">
        <v>857</v>
      </c>
      <c r="E1448" s="21">
        <v>3</v>
      </c>
      <c r="F1448">
        <v>199.92</v>
      </c>
      <c r="G1448">
        <v>607</v>
      </c>
    </row>
    <row r="1449" spans="1:7" ht="12.75">
      <c r="A1449">
        <v>297</v>
      </c>
      <c r="B1449">
        <v>116008</v>
      </c>
      <c r="C1449" t="s">
        <v>106</v>
      </c>
      <c r="D1449" t="s">
        <v>857</v>
      </c>
      <c r="E1449" s="21">
        <v>1</v>
      </c>
      <c r="F1449">
        <v>53.16</v>
      </c>
      <c r="G1449">
        <v>320</v>
      </c>
    </row>
    <row r="1450" spans="1:7" ht="12.75">
      <c r="A1450">
        <v>45</v>
      </c>
      <c r="B1450">
        <v>116008</v>
      </c>
      <c r="C1450" t="s">
        <v>106</v>
      </c>
      <c r="D1450" t="s">
        <v>678</v>
      </c>
      <c r="E1450" s="21">
        <v>4</v>
      </c>
      <c r="F1450">
        <v>257.25</v>
      </c>
      <c r="G1450">
        <v>735</v>
      </c>
    </row>
    <row r="1451" spans="1:7" ht="12.75">
      <c r="A1451">
        <v>88</v>
      </c>
      <c r="B1451">
        <v>116008</v>
      </c>
      <c r="C1451" t="s">
        <v>106</v>
      </c>
      <c r="D1451" t="s">
        <v>678</v>
      </c>
      <c r="E1451" s="21">
        <v>1</v>
      </c>
      <c r="F1451">
        <v>86.23</v>
      </c>
      <c r="G1451">
        <v>320</v>
      </c>
    </row>
    <row r="1452" spans="1:7" ht="12.75">
      <c r="A1452">
        <v>643</v>
      </c>
      <c r="B1452">
        <v>116008</v>
      </c>
      <c r="C1452" t="s">
        <v>106</v>
      </c>
      <c r="D1452" t="s">
        <v>2050</v>
      </c>
      <c r="E1452" s="21">
        <v>1</v>
      </c>
      <c r="F1452">
        <v>78.03</v>
      </c>
      <c r="G1452">
        <v>196</v>
      </c>
    </row>
    <row r="1453" spans="1:7" ht="12.75">
      <c r="A1453">
        <v>538</v>
      </c>
      <c r="B1453">
        <v>116008</v>
      </c>
      <c r="C1453" t="s">
        <v>106</v>
      </c>
      <c r="D1453" t="s">
        <v>1963</v>
      </c>
      <c r="E1453" s="21">
        <v>2</v>
      </c>
      <c r="F1453">
        <v>47.93</v>
      </c>
      <c r="G1453">
        <v>324</v>
      </c>
    </row>
    <row r="1454" spans="1:7" ht="12.75">
      <c r="A1454">
        <v>380</v>
      </c>
      <c r="B1454">
        <v>116008</v>
      </c>
      <c r="C1454" t="s">
        <v>106</v>
      </c>
      <c r="D1454" t="s">
        <v>753</v>
      </c>
      <c r="E1454" s="21">
        <v>2</v>
      </c>
      <c r="F1454">
        <v>108.95</v>
      </c>
      <c r="G1454">
        <v>324</v>
      </c>
    </row>
    <row r="1455" spans="1:7" ht="12.75">
      <c r="A1455">
        <v>176</v>
      </c>
      <c r="B1455">
        <v>116008</v>
      </c>
      <c r="C1455" t="s">
        <v>106</v>
      </c>
      <c r="D1455" t="s">
        <v>753</v>
      </c>
      <c r="E1455" s="21">
        <v>1</v>
      </c>
      <c r="F1455">
        <v>72.31</v>
      </c>
      <c r="G1455">
        <v>320</v>
      </c>
    </row>
    <row r="1456" spans="1:7" ht="12.75">
      <c r="A1456">
        <v>815</v>
      </c>
      <c r="B1456">
        <v>116008</v>
      </c>
      <c r="C1456" t="s">
        <v>106</v>
      </c>
      <c r="D1456" t="s">
        <v>2203</v>
      </c>
      <c r="E1456" s="21">
        <v>1</v>
      </c>
      <c r="F1456">
        <v>46.18</v>
      </c>
      <c r="G1456">
        <v>196</v>
      </c>
    </row>
    <row r="1457" spans="1:7" ht="12.75">
      <c r="A1457">
        <v>525</v>
      </c>
      <c r="B1457">
        <v>116008</v>
      </c>
      <c r="C1457" t="s">
        <v>106</v>
      </c>
      <c r="D1457" t="s">
        <v>1950</v>
      </c>
      <c r="E1457" s="21">
        <v>2</v>
      </c>
      <c r="F1457">
        <v>56.16</v>
      </c>
      <c r="G1457">
        <v>289</v>
      </c>
    </row>
    <row r="1458" spans="1:7" ht="12.75">
      <c r="A1458">
        <v>909</v>
      </c>
      <c r="B1458">
        <v>117010</v>
      </c>
      <c r="C1458" t="s">
        <v>2285</v>
      </c>
      <c r="D1458" t="s">
        <v>2286</v>
      </c>
      <c r="E1458" s="21">
        <v>1</v>
      </c>
      <c r="F1458">
        <v>31.84</v>
      </c>
      <c r="G1458">
        <v>161</v>
      </c>
    </row>
    <row r="1459" spans="1:7" ht="12.75">
      <c r="A1459">
        <v>572</v>
      </c>
      <c r="B1459">
        <v>202003</v>
      </c>
      <c r="C1459" t="s">
        <v>1450</v>
      </c>
      <c r="D1459" t="s">
        <v>1451</v>
      </c>
      <c r="E1459" s="21">
        <v>1</v>
      </c>
      <c r="F1459">
        <v>47.87</v>
      </c>
      <c r="G1459">
        <v>170</v>
      </c>
    </row>
    <row r="1460" spans="1:7" ht="12.75">
      <c r="A1460">
        <v>686</v>
      </c>
      <c r="B1460">
        <v>202003</v>
      </c>
      <c r="C1460" t="s">
        <v>1450</v>
      </c>
      <c r="D1460" t="s">
        <v>1559</v>
      </c>
      <c r="E1460" s="21">
        <v>1</v>
      </c>
      <c r="F1460">
        <v>18.25</v>
      </c>
      <c r="G1460">
        <v>170</v>
      </c>
    </row>
    <row r="1461" spans="1:7" ht="12.75">
      <c r="A1461">
        <v>624</v>
      </c>
      <c r="B1461">
        <v>202003</v>
      </c>
      <c r="C1461" t="s">
        <v>1450</v>
      </c>
      <c r="D1461" t="s">
        <v>1501</v>
      </c>
      <c r="E1461" s="21">
        <v>1</v>
      </c>
      <c r="F1461">
        <v>32.7</v>
      </c>
      <c r="G1461">
        <v>170</v>
      </c>
    </row>
    <row r="1462" spans="1:7" ht="12.75">
      <c r="A1462">
        <v>704</v>
      </c>
      <c r="B1462">
        <v>202003</v>
      </c>
      <c r="C1462" t="s">
        <v>1450</v>
      </c>
      <c r="D1462" t="s">
        <v>1576</v>
      </c>
      <c r="E1462" s="21">
        <v>1</v>
      </c>
      <c r="F1462">
        <v>14.22</v>
      </c>
      <c r="G1462">
        <v>170</v>
      </c>
    </row>
    <row r="1463" spans="1:7" ht="12.75">
      <c r="A1463">
        <v>594</v>
      </c>
      <c r="B1463">
        <v>202004</v>
      </c>
      <c r="C1463" t="s">
        <v>1379</v>
      </c>
      <c r="D1463" t="s">
        <v>1475</v>
      </c>
      <c r="E1463" s="21">
        <v>1</v>
      </c>
      <c r="F1463">
        <v>41.95</v>
      </c>
      <c r="G1463">
        <v>250</v>
      </c>
    </row>
    <row r="1464" spans="1:7" ht="12.75">
      <c r="A1464">
        <v>715</v>
      </c>
      <c r="B1464">
        <v>202004</v>
      </c>
      <c r="C1464" t="s">
        <v>1379</v>
      </c>
      <c r="D1464" t="s">
        <v>1587</v>
      </c>
      <c r="E1464" s="21">
        <v>1</v>
      </c>
      <c r="F1464">
        <v>12.56</v>
      </c>
      <c r="G1464">
        <v>170</v>
      </c>
    </row>
    <row r="1465" spans="1:7" ht="12.75">
      <c r="A1465">
        <v>755</v>
      </c>
      <c r="B1465">
        <v>202004</v>
      </c>
      <c r="C1465" t="s">
        <v>1379</v>
      </c>
      <c r="D1465" t="s">
        <v>1626</v>
      </c>
      <c r="E1465" s="21">
        <v>1</v>
      </c>
      <c r="F1465">
        <v>4.58</v>
      </c>
      <c r="G1465">
        <v>204</v>
      </c>
    </row>
    <row r="1466" spans="1:7" ht="12.75">
      <c r="A1466">
        <v>653</v>
      </c>
      <c r="B1466">
        <v>202004</v>
      </c>
      <c r="C1466" t="s">
        <v>1379</v>
      </c>
      <c r="D1466" t="s">
        <v>1527</v>
      </c>
      <c r="E1466" s="21">
        <v>1</v>
      </c>
      <c r="F1466">
        <v>24.92</v>
      </c>
      <c r="G1466">
        <v>250</v>
      </c>
    </row>
    <row r="1467" spans="1:7" ht="12.75">
      <c r="A1467">
        <v>484</v>
      </c>
      <c r="B1467">
        <v>202004</v>
      </c>
      <c r="C1467" t="s">
        <v>1379</v>
      </c>
      <c r="D1467" t="s">
        <v>1380</v>
      </c>
      <c r="E1467" s="21">
        <v>1</v>
      </c>
      <c r="F1467">
        <v>85.56</v>
      </c>
      <c r="G1467">
        <v>133</v>
      </c>
    </row>
    <row r="1468" spans="1:7" ht="12.75">
      <c r="A1468">
        <v>764</v>
      </c>
      <c r="B1468">
        <v>202004</v>
      </c>
      <c r="C1468" t="s">
        <v>1379</v>
      </c>
      <c r="D1468" t="s">
        <v>1635</v>
      </c>
      <c r="E1468" s="21">
        <v>1</v>
      </c>
      <c r="F1468">
        <v>2.74</v>
      </c>
      <c r="G1468">
        <v>250</v>
      </c>
    </row>
    <row r="1469" spans="1:7" ht="12.75">
      <c r="A1469">
        <v>757</v>
      </c>
      <c r="B1469">
        <v>202004</v>
      </c>
      <c r="C1469" t="s">
        <v>1379</v>
      </c>
      <c r="D1469" t="s">
        <v>1628</v>
      </c>
      <c r="E1469" s="21">
        <v>1</v>
      </c>
      <c r="F1469">
        <v>4.27</v>
      </c>
      <c r="G1469">
        <v>170</v>
      </c>
    </row>
    <row r="1470" spans="1:7" ht="12.75">
      <c r="A1470">
        <v>735</v>
      </c>
      <c r="B1470">
        <v>202004</v>
      </c>
      <c r="C1470" t="s">
        <v>1379</v>
      </c>
      <c r="D1470" t="s">
        <v>1608</v>
      </c>
      <c r="E1470" s="21">
        <v>1</v>
      </c>
      <c r="F1470">
        <v>9.24</v>
      </c>
      <c r="G1470">
        <v>170</v>
      </c>
    </row>
    <row r="1471" spans="1:7" ht="12.75">
      <c r="A1471">
        <v>725</v>
      </c>
      <c r="B1471">
        <v>203006</v>
      </c>
      <c r="C1471" t="s">
        <v>1162</v>
      </c>
      <c r="D1471" t="s">
        <v>1598</v>
      </c>
      <c r="E1471" s="21">
        <v>1</v>
      </c>
      <c r="F1471">
        <v>11.02</v>
      </c>
      <c r="G1471">
        <v>133</v>
      </c>
    </row>
    <row r="1472" spans="1:7" ht="12.75">
      <c r="A1472">
        <v>629</v>
      </c>
      <c r="B1472">
        <v>203006</v>
      </c>
      <c r="C1472" t="s">
        <v>1162</v>
      </c>
      <c r="D1472" t="s">
        <v>1504</v>
      </c>
      <c r="E1472" s="21">
        <v>1</v>
      </c>
      <c r="F1472">
        <v>30.7</v>
      </c>
      <c r="G1472">
        <v>250</v>
      </c>
    </row>
    <row r="1473" spans="1:7" ht="12.75">
      <c r="A1473">
        <v>211</v>
      </c>
      <c r="B1473">
        <v>203006</v>
      </c>
      <c r="C1473" t="s">
        <v>1162</v>
      </c>
      <c r="D1473" t="s">
        <v>1163</v>
      </c>
      <c r="E1473" s="21">
        <v>3</v>
      </c>
      <c r="F1473">
        <v>82.18</v>
      </c>
      <c r="G1473">
        <v>587</v>
      </c>
    </row>
    <row r="1474" spans="1:7" ht="12.75">
      <c r="A1474">
        <v>742</v>
      </c>
      <c r="B1474">
        <v>203006</v>
      </c>
      <c r="C1474" t="s">
        <v>1162</v>
      </c>
      <c r="D1474" t="s">
        <v>1613</v>
      </c>
      <c r="E1474" s="21">
        <v>1</v>
      </c>
      <c r="F1474">
        <v>7.58</v>
      </c>
      <c r="G1474">
        <v>170</v>
      </c>
    </row>
    <row r="1475" spans="1:7" ht="12.75">
      <c r="A1475">
        <v>543</v>
      </c>
      <c r="B1475">
        <v>203006</v>
      </c>
      <c r="C1475" t="s">
        <v>1162</v>
      </c>
      <c r="D1475" t="s">
        <v>1426</v>
      </c>
      <c r="E1475" s="21">
        <v>1</v>
      </c>
      <c r="F1475">
        <v>58.52</v>
      </c>
      <c r="G1475">
        <v>204</v>
      </c>
    </row>
    <row r="1476" spans="1:7" ht="12.75">
      <c r="A1476">
        <v>746</v>
      </c>
      <c r="B1476">
        <v>203006</v>
      </c>
      <c r="C1476" t="s">
        <v>1162</v>
      </c>
      <c r="D1476" t="s">
        <v>1617</v>
      </c>
      <c r="E1476" s="21">
        <v>1</v>
      </c>
      <c r="F1476">
        <v>6.3</v>
      </c>
      <c r="G1476">
        <v>133</v>
      </c>
    </row>
    <row r="1477" spans="1:7" ht="12.75">
      <c r="A1477">
        <v>614</v>
      </c>
      <c r="B1477">
        <v>203006</v>
      </c>
      <c r="C1477" t="s">
        <v>1162</v>
      </c>
      <c r="D1477" t="s">
        <v>1491</v>
      </c>
      <c r="E1477" s="21">
        <v>1</v>
      </c>
      <c r="F1477">
        <v>34.86</v>
      </c>
      <c r="G1477">
        <v>204</v>
      </c>
    </row>
    <row r="1478" spans="1:7" ht="12.75">
      <c r="A1478">
        <v>534</v>
      </c>
      <c r="B1478">
        <v>203006</v>
      </c>
      <c r="C1478" t="s">
        <v>1162</v>
      </c>
      <c r="D1478" t="s">
        <v>1418</v>
      </c>
      <c r="E1478" s="21">
        <v>1</v>
      </c>
      <c r="F1478">
        <v>61.83</v>
      </c>
      <c r="G1478">
        <v>204</v>
      </c>
    </row>
    <row r="1479" spans="1:7" ht="12.75">
      <c r="A1479">
        <v>444</v>
      </c>
      <c r="B1479">
        <v>203006</v>
      </c>
      <c r="C1479" t="s">
        <v>1162</v>
      </c>
      <c r="D1479" t="s">
        <v>1348</v>
      </c>
      <c r="E1479" s="21">
        <v>2</v>
      </c>
      <c r="F1479">
        <v>37.98</v>
      </c>
      <c r="G1479">
        <v>374</v>
      </c>
    </row>
    <row r="1480" spans="1:7" ht="12.75">
      <c r="A1480">
        <v>374</v>
      </c>
      <c r="B1480">
        <v>203006</v>
      </c>
      <c r="C1480" t="s">
        <v>1162</v>
      </c>
      <c r="D1480" t="s">
        <v>1284</v>
      </c>
      <c r="E1480" s="21">
        <v>2</v>
      </c>
      <c r="F1480">
        <v>78.67</v>
      </c>
      <c r="G1480">
        <v>420</v>
      </c>
    </row>
    <row r="1481" spans="1:7" ht="12.75">
      <c r="A1481">
        <v>634</v>
      </c>
      <c r="B1481">
        <v>203006</v>
      </c>
      <c r="C1481" t="s">
        <v>1162</v>
      </c>
      <c r="D1481" t="s">
        <v>1508</v>
      </c>
      <c r="E1481" s="21">
        <v>1</v>
      </c>
      <c r="F1481">
        <v>29.38</v>
      </c>
      <c r="G1481">
        <v>170</v>
      </c>
    </row>
    <row r="1482" spans="1:7" ht="12.75">
      <c r="A1482">
        <v>613</v>
      </c>
      <c r="B1482">
        <v>203006</v>
      </c>
      <c r="C1482" t="s">
        <v>1162</v>
      </c>
      <c r="D1482" t="s">
        <v>1490</v>
      </c>
      <c r="E1482" s="21">
        <v>1</v>
      </c>
      <c r="F1482">
        <v>34.86</v>
      </c>
      <c r="G1482">
        <v>204</v>
      </c>
    </row>
    <row r="1483" spans="1:7" ht="12.75">
      <c r="A1483">
        <v>429</v>
      </c>
      <c r="B1483">
        <v>203006</v>
      </c>
      <c r="C1483" t="s">
        <v>1162</v>
      </c>
      <c r="D1483" t="s">
        <v>1334</v>
      </c>
      <c r="E1483" s="21">
        <v>2</v>
      </c>
      <c r="F1483">
        <v>50.06</v>
      </c>
      <c r="G1483">
        <v>374</v>
      </c>
    </row>
    <row r="1484" spans="1:7" ht="12.75">
      <c r="A1484">
        <v>533</v>
      </c>
      <c r="B1484">
        <v>203006</v>
      </c>
      <c r="C1484" t="s">
        <v>1162</v>
      </c>
      <c r="D1484" t="s">
        <v>1417</v>
      </c>
      <c r="E1484" s="21">
        <v>1</v>
      </c>
      <c r="F1484">
        <v>62.09</v>
      </c>
      <c r="G1484">
        <v>170</v>
      </c>
    </row>
    <row r="1485" spans="1:7" ht="12.75">
      <c r="A1485">
        <v>455</v>
      </c>
      <c r="B1485">
        <v>204004</v>
      </c>
      <c r="C1485" t="s">
        <v>1170</v>
      </c>
      <c r="D1485" t="s">
        <v>1357</v>
      </c>
      <c r="E1485" s="21">
        <v>2</v>
      </c>
      <c r="F1485">
        <v>28.4</v>
      </c>
      <c r="G1485">
        <v>374</v>
      </c>
    </row>
    <row r="1486" spans="1:7" ht="12.75">
      <c r="A1486">
        <v>578</v>
      </c>
      <c r="B1486">
        <v>204004</v>
      </c>
      <c r="C1486" t="s">
        <v>1170</v>
      </c>
      <c r="D1486" t="s">
        <v>1457</v>
      </c>
      <c r="E1486" s="21">
        <v>1</v>
      </c>
      <c r="F1486">
        <v>46.06</v>
      </c>
      <c r="G1486">
        <v>204</v>
      </c>
    </row>
    <row r="1487" spans="1:7" ht="12.75">
      <c r="A1487">
        <v>668</v>
      </c>
      <c r="B1487">
        <v>204004</v>
      </c>
      <c r="C1487" t="s">
        <v>1170</v>
      </c>
      <c r="D1487" t="s">
        <v>1542</v>
      </c>
      <c r="E1487" s="21">
        <v>1</v>
      </c>
      <c r="F1487">
        <v>21.56</v>
      </c>
      <c r="G1487">
        <v>170</v>
      </c>
    </row>
    <row r="1488" spans="1:7" ht="12.75">
      <c r="A1488">
        <v>218</v>
      </c>
      <c r="B1488">
        <v>204004</v>
      </c>
      <c r="C1488" t="s">
        <v>1170</v>
      </c>
      <c r="D1488" t="s">
        <v>1171</v>
      </c>
      <c r="E1488" s="21">
        <v>3</v>
      </c>
      <c r="F1488">
        <v>67.94</v>
      </c>
      <c r="G1488">
        <v>624</v>
      </c>
    </row>
    <row r="1489" spans="1:7" ht="12.75">
      <c r="A1489">
        <v>688</v>
      </c>
      <c r="B1489">
        <v>204004</v>
      </c>
      <c r="C1489" t="s">
        <v>1170</v>
      </c>
      <c r="D1489" t="s">
        <v>1561</v>
      </c>
      <c r="E1489" s="21">
        <v>1</v>
      </c>
      <c r="F1489">
        <v>17.54</v>
      </c>
      <c r="G1489">
        <v>170</v>
      </c>
    </row>
    <row r="1490" spans="1:7" ht="12.75">
      <c r="A1490">
        <v>723</v>
      </c>
      <c r="B1490">
        <v>204004</v>
      </c>
      <c r="C1490" t="s">
        <v>1170</v>
      </c>
      <c r="D1490" t="s">
        <v>1596</v>
      </c>
      <c r="E1490" s="21">
        <v>1</v>
      </c>
      <c r="F1490">
        <v>11.25</v>
      </c>
      <c r="G1490">
        <v>250</v>
      </c>
    </row>
    <row r="1491" spans="1:7" ht="12.75">
      <c r="A1491">
        <v>669</v>
      </c>
      <c r="B1491">
        <v>204004</v>
      </c>
      <c r="C1491" t="s">
        <v>1170</v>
      </c>
      <c r="D1491" t="s">
        <v>1543</v>
      </c>
      <c r="E1491" s="21">
        <v>1</v>
      </c>
      <c r="F1491">
        <v>21.56</v>
      </c>
      <c r="G1491">
        <v>170</v>
      </c>
    </row>
    <row r="1492" spans="1:7" ht="12.75">
      <c r="A1492">
        <v>596</v>
      </c>
      <c r="B1492">
        <v>204004</v>
      </c>
      <c r="C1492" t="s">
        <v>1170</v>
      </c>
      <c r="D1492" t="s">
        <v>1477</v>
      </c>
      <c r="E1492" s="21">
        <v>1</v>
      </c>
      <c r="F1492">
        <v>41.47</v>
      </c>
      <c r="G1492">
        <v>170</v>
      </c>
    </row>
    <row r="1493" spans="1:7" ht="12.75">
      <c r="A1493">
        <v>393</v>
      </c>
      <c r="B1493">
        <v>205004</v>
      </c>
      <c r="C1493" t="s">
        <v>1299</v>
      </c>
      <c r="D1493" t="s">
        <v>1300</v>
      </c>
      <c r="E1493" s="21">
        <v>2</v>
      </c>
      <c r="F1493">
        <v>70.29</v>
      </c>
      <c r="G1493">
        <v>303</v>
      </c>
    </row>
    <row r="1494" spans="1:7" ht="12.75">
      <c r="A1494">
        <v>637</v>
      </c>
      <c r="B1494">
        <v>205004</v>
      </c>
      <c r="C1494" t="s">
        <v>1299</v>
      </c>
      <c r="D1494" t="s">
        <v>1511</v>
      </c>
      <c r="E1494" s="21">
        <v>1</v>
      </c>
      <c r="F1494">
        <v>28.08</v>
      </c>
      <c r="G1494">
        <v>133</v>
      </c>
    </row>
    <row r="1495" spans="1:7" ht="12.75">
      <c r="A1495">
        <v>602</v>
      </c>
      <c r="B1495">
        <v>205005</v>
      </c>
      <c r="C1495" t="s">
        <v>1323</v>
      </c>
      <c r="D1495" t="s">
        <v>1481</v>
      </c>
      <c r="E1495" s="21">
        <v>1</v>
      </c>
      <c r="F1495">
        <v>39.11</v>
      </c>
      <c r="G1495">
        <v>133</v>
      </c>
    </row>
    <row r="1496" spans="1:7" ht="12.75">
      <c r="A1496">
        <v>762</v>
      </c>
      <c r="B1496">
        <v>205005</v>
      </c>
      <c r="C1496" t="s">
        <v>1323</v>
      </c>
      <c r="D1496" t="s">
        <v>1633</v>
      </c>
      <c r="E1496" s="21">
        <v>1</v>
      </c>
      <c r="F1496">
        <v>3.32</v>
      </c>
      <c r="G1496">
        <v>170</v>
      </c>
    </row>
    <row r="1497" spans="1:7" ht="12.75">
      <c r="A1497">
        <v>419</v>
      </c>
      <c r="B1497">
        <v>205005</v>
      </c>
      <c r="C1497" t="s">
        <v>1323</v>
      </c>
      <c r="D1497" t="s">
        <v>1324</v>
      </c>
      <c r="E1497" s="21">
        <v>2</v>
      </c>
      <c r="F1497">
        <v>57.94</v>
      </c>
      <c r="G1497">
        <v>303</v>
      </c>
    </row>
    <row r="1498" spans="1:7" ht="12.75">
      <c r="A1498">
        <v>423</v>
      </c>
      <c r="B1498">
        <v>205005</v>
      </c>
      <c r="C1498" t="s">
        <v>1323</v>
      </c>
      <c r="D1498" t="s">
        <v>1328</v>
      </c>
      <c r="E1498" s="21">
        <v>2</v>
      </c>
      <c r="F1498">
        <v>55.6</v>
      </c>
      <c r="G1498">
        <v>303</v>
      </c>
    </row>
    <row r="1499" spans="1:7" ht="12.75">
      <c r="A1499">
        <v>663</v>
      </c>
      <c r="B1499">
        <v>206001</v>
      </c>
      <c r="C1499" t="s">
        <v>1331</v>
      </c>
      <c r="D1499" t="s">
        <v>1536</v>
      </c>
      <c r="E1499" s="21">
        <v>1</v>
      </c>
      <c r="F1499">
        <v>22.75</v>
      </c>
      <c r="G1499">
        <v>170</v>
      </c>
    </row>
    <row r="1500" spans="1:7" ht="12.75">
      <c r="A1500">
        <v>427</v>
      </c>
      <c r="B1500">
        <v>206001</v>
      </c>
      <c r="C1500" t="s">
        <v>1331</v>
      </c>
      <c r="D1500" t="s">
        <v>1332</v>
      </c>
      <c r="E1500" s="21">
        <v>2</v>
      </c>
      <c r="F1500">
        <v>52.8</v>
      </c>
      <c r="G1500">
        <v>420</v>
      </c>
    </row>
    <row r="1501" spans="1:7" ht="12.75">
      <c r="A1501">
        <v>731</v>
      </c>
      <c r="B1501">
        <v>206001</v>
      </c>
      <c r="C1501" t="s">
        <v>1331</v>
      </c>
      <c r="D1501" t="s">
        <v>1604</v>
      </c>
      <c r="E1501" s="21">
        <v>1</v>
      </c>
      <c r="F1501">
        <v>10.19</v>
      </c>
      <c r="G1501">
        <v>170</v>
      </c>
    </row>
    <row r="1502" spans="1:7" ht="12.75">
      <c r="A1502">
        <v>737</v>
      </c>
      <c r="B1502">
        <v>206005</v>
      </c>
      <c r="C1502" t="s">
        <v>100</v>
      </c>
      <c r="D1502" t="s">
        <v>1610</v>
      </c>
      <c r="E1502" s="21">
        <v>1</v>
      </c>
      <c r="F1502">
        <v>9</v>
      </c>
      <c r="G1502">
        <v>170</v>
      </c>
    </row>
    <row r="1503" spans="1:7" ht="12.75">
      <c r="A1503">
        <v>692</v>
      </c>
      <c r="B1503">
        <v>206005</v>
      </c>
      <c r="C1503" t="s">
        <v>100</v>
      </c>
      <c r="D1503" t="s">
        <v>1564</v>
      </c>
      <c r="E1503" s="21">
        <v>1</v>
      </c>
      <c r="F1503">
        <v>16.59</v>
      </c>
      <c r="G1503">
        <v>170</v>
      </c>
    </row>
    <row r="1504" spans="1:7" ht="12.75">
      <c r="A1504">
        <v>730</v>
      </c>
      <c r="B1504">
        <v>206005</v>
      </c>
      <c r="C1504" t="s">
        <v>100</v>
      </c>
      <c r="D1504" t="s">
        <v>1603</v>
      </c>
      <c r="E1504" s="21">
        <v>1</v>
      </c>
      <c r="F1504">
        <v>10.43</v>
      </c>
      <c r="G1504">
        <v>170</v>
      </c>
    </row>
    <row r="1505" spans="1:7" ht="12.75">
      <c r="A1505">
        <v>706</v>
      </c>
      <c r="B1505">
        <v>206005</v>
      </c>
      <c r="C1505" t="s">
        <v>100</v>
      </c>
      <c r="D1505" t="s">
        <v>1578</v>
      </c>
      <c r="E1505" s="21">
        <v>1</v>
      </c>
      <c r="F1505">
        <v>13.99</v>
      </c>
      <c r="G1505">
        <v>204</v>
      </c>
    </row>
    <row r="1506" spans="1:7" ht="12.75">
      <c r="A1506">
        <v>739</v>
      </c>
      <c r="B1506">
        <v>206005</v>
      </c>
      <c r="C1506" t="s">
        <v>100</v>
      </c>
      <c r="D1506" t="s">
        <v>1611</v>
      </c>
      <c r="E1506" s="21">
        <v>1</v>
      </c>
      <c r="F1506">
        <v>8.53</v>
      </c>
      <c r="G1506">
        <v>170</v>
      </c>
    </row>
    <row r="1507" spans="1:7" ht="12.75">
      <c r="A1507">
        <v>610</v>
      </c>
      <c r="B1507">
        <v>210001</v>
      </c>
      <c r="C1507" t="s">
        <v>1486</v>
      </c>
      <c r="D1507" t="s">
        <v>1487</v>
      </c>
      <c r="E1507" s="21">
        <v>1</v>
      </c>
      <c r="F1507">
        <v>35.55</v>
      </c>
      <c r="G1507">
        <v>170</v>
      </c>
    </row>
    <row r="1508" spans="1:7" ht="12.75">
      <c r="A1508">
        <v>689</v>
      </c>
      <c r="B1508">
        <v>210001</v>
      </c>
      <c r="C1508" t="s">
        <v>1486</v>
      </c>
      <c r="D1508" t="s">
        <v>1562</v>
      </c>
      <c r="E1508" s="21">
        <v>1</v>
      </c>
      <c r="F1508">
        <v>16.82</v>
      </c>
      <c r="G1508">
        <v>170</v>
      </c>
    </row>
    <row r="1509" spans="1:7" ht="12.75">
      <c r="A1509">
        <v>530</v>
      </c>
      <c r="B1509">
        <v>210002</v>
      </c>
      <c r="C1509" t="s">
        <v>1410</v>
      </c>
      <c r="D1509" t="s">
        <v>1414</v>
      </c>
      <c r="E1509" s="21">
        <v>1</v>
      </c>
      <c r="F1509">
        <v>63.22</v>
      </c>
      <c r="G1509">
        <v>250</v>
      </c>
    </row>
    <row r="1510" spans="1:7" ht="12.75">
      <c r="A1510">
        <v>527</v>
      </c>
      <c r="B1510">
        <v>210002</v>
      </c>
      <c r="C1510" t="s">
        <v>1410</v>
      </c>
      <c r="D1510" t="s">
        <v>1411</v>
      </c>
      <c r="E1510" s="21">
        <v>1</v>
      </c>
      <c r="F1510">
        <v>63.53</v>
      </c>
      <c r="G1510">
        <v>250</v>
      </c>
    </row>
    <row r="1511" spans="1:7" ht="12.75">
      <c r="A1511">
        <v>718</v>
      </c>
      <c r="B1511">
        <v>210002</v>
      </c>
      <c r="C1511" t="s">
        <v>1410</v>
      </c>
      <c r="D1511" t="s">
        <v>1590</v>
      </c>
      <c r="E1511" s="21">
        <v>1</v>
      </c>
      <c r="F1511">
        <v>11.85</v>
      </c>
      <c r="G1511">
        <v>250</v>
      </c>
    </row>
    <row r="1512" spans="1:7" ht="12.75">
      <c r="A1512">
        <v>591</v>
      </c>
      <c r="B1512">
        <v>210002</v>
      </c>
      <c r="C1512" t="s">
        <v>1410</v>
      </c>
      <c r="D1512" t="s">
        <v>1471</v>
      </c>
      <c r="E1512" s="21">
        <v>1</v>
      </c>
      <c r="F1512">
        <v>42.25</v>
      </c>
      <c r="G1512">
        <v>250</v>
      </c>
    </row>
    <row r="1513" spans="1:7" ht="12.75">
      <c r="A1513">
        <v>550</v>
      </c>
      <c r="B1513">
        <v>213003</v>
      </c>
      <c r="C1513" t="s">
        <v>1233</v>
      </c>
      <c r="D1513" t="s">
        <v>1434</v>
      </c>
      <c r="E1513" s="21">
        <v>1</v>
      </c>
      <c r="F1513">
        <v>56.84</v>
      </c>
      <c r="G1513">
        <v>250</v>
      </c>
    </row>
    <row r="1514" spans="1:7" ht="12.75">
      <c r="A1514">
        <v>311</v>
      </c>
      <c r="B1514">
        <v>213003</v>
      </c>
      <c r="C1514" t="s">
        <v>1233</v>
      </c>
      <c r="D1514" t="s">
        <v>1234</v>
      </c>
      <c r="E1514" s="21">
        <v>2</v>
      </c>
      <c r="F1514">
        <v>110.6</v>
      </c>
      <c r="G1514">
        <v>454</v>
      </c>
    </row>
    <row r="1515" spans="1:7" ht="12.75">
      <c r="A1515">
        <v>544</v>
      </c>
      <c r="B1515">
        <v>213004</v>
      </c>
      <c r="C1515" t="s">
        <v>1427</v>
      </c>
      <c r="D1515" t="s">
        <v>1428</v>
      </c>
      <c r="E1515" s="21">
        <v>1</v>
      </c>
      <c r="F1515">
        <v>58.36</v>
      </c>
      <c r="G1515">
        <v>250</v>
      </c>
    </row>
    <row r="1516" spans="1:7" ht="12.75">
      <c r="A1516">
        <v>711</v>
      </c>
      <c r="B1516">
        <v>213004</v>
      </c>
      <c r="C1516" t="s">
        <v>1427</v>
      </c>
      <c r="D1516" t="s">
        <v>1583</v>
      </c>
      <c r="E1516" s="21">
        <v>1</v>
      </c>
      <c r="F1516">
        <v>13.37</v>
      </c>
      <c r="G1516">
        <v>250</v>
      </c>
    </row>
    <row r="1517" spans="1:7" ht="12.75">
      <c r="A1517">
        <v>326</v>
      </c>
      <c r="B1517">
        <v>214003</v>
      </c>
      <c r="C1517" t="s">
        <v>1073</v>
      </c>
      <c r="D1517" t="s">
        <v>1245</v>
      </c>
      <c r="E1517" s="21">
        <v>2</v>
      </c>
      <c r="F1517">
        <v>103.37</v>
      </c>
      <c r="G1517">
        <v>303</v>
      </c>
    </row>
    <row r="1518" spans="1:7" ht="12.75">
      <c r="A1518">
        <v>280</v>
      </c>
      <c r="B1518">
        <v>214003</v>
      </c>
      <c r="C1518" t="s">
        <v>1073</v>
      </c>
      <c r="D1518" t="s">
        <v>1213</v>
      </c>
      <c r="E1518" s="21">
        <v>2</v>
      </c>
      <c r="F1518">
        <v>126.7</v>
      </c>
      <c r="G1518">
        <v>303</v>
      </c>
    </row>
    <row r="1519" spans="1:7" ht="12.75">
      <c r="A1519">
        <v>392</v>
      </c>
      <c r="B1519">
        <v>214003</v>
      </c>
      <c r="C1519" t="s">
        <v>1073</v>
      </c>
      <c r="D1519" t="s">
        <v>1298</v>
      </c>
      <c r="E1519" s="21">
        <v>2</v>
      </c>
      <c r="F1519">
        <v>70.93</v>
      </c>
      <c r="G1519">
        <v>303</v>
      </c>
    </row>
    <row r="1520" spans="1:7" ht="12.75">
      <c r="A1520">
        <v>405</v>
      </c>
      <c r="B1520">
        <v>214003</v>
      </c>
      <c r="C1520" t="s">
        <v>1073</v>
      </c>
      <c r="D1520" t="s">
        <v>1311</v>
      </c>
      <c r="E1520" s="21">
        <v>2</v>
      </c>
      <c r="F1520">
        <v>64.61</v>
      </c>
      <c r="G1520">
        <v>374</v>
      </c>
    </row>
    <row r="1521" spans="1:7" ht="12.75">
      <c r="A1521">
        <v>396</v>
      </c>
      <c r="B1521">
        <v>214003</v>
      </c>
      <c r="C1521" t="s">
        <v>1073</v>
      </c>
      <c r="D1521" t="s">
        <v>1303</v>
      </c>
      <c r="E1521" s="21">
        <v>2</v>
      </c>
      <c r="F1521">
        <v>69.01</v>
      </c>
      <c r="G1521">
        <v>303</v>
      </c>
    </row>
    <row r="1522" spans="1:7" ht="12.75">
      <c r="A1522">
        <v>57</v>
      </c>
      <c r="B1522">
        <v>214003</v>
      </c>
      <c r="C1522" t="s">
        <v>1073</v>
      </c>
      <c r="D1522" t="s">
        <v>1074</v>
      </c>
      <c r="E1522" s="21">
        <v>4</v>
      </c>
      <c r="F1522">
        <v>102.78</v>
      </c>
      <c r="G1522">
        <v>757</v>
      </c>
    </row>
    <row r="1523" spans="1:7" ht="12.75">
      <c r="A1523">
        <v>673</v>
      </c>
      <c r="B1523">
        <v>214003</v>
      </c>
      <c r="C1523" t="s">
        <v>1073</v>
      </c>
      <c r="D1523" t="s">
        <v>1547</v>
      </c>
      <c r="E1523" s="21">
        <v>1</v>
      </c>
      <c r="F1523">
        <v>20.85</v>
      </c>
      <c r="G1523">
        <v>170</v>
      </c>
    </row>
    <row r="1524" spans="1:7" ht="12.75">
      <c r="A1524">
        <v>758</v>
      </c>
      <c r="B1524">
        <v>214003</v>
      </c>
      <c r="C1524" t="s">
        <v>1073</v>
      </c>
      <c r="D1524" t="s">
        <v>1629</v>
      </c>
      <c r="E1524" s="21">
        <v>1</v>
      </c>
      <c r="F1524">
        <v>4.2</v>
      </c>
      <c r="G1524">
        <v>133</v>
      </c>
    </row>
    <row r="1525" spans="1:7" ht="12.75">
      <c r="A1525">
        <v>442</v>
      </c>
      <c r="B1525">
        <v>214003</v>
      </c>
      <c r="C1525" t="s">
        <v>1073</v>
      </c>
      <c r="D1525" t="s">
        <v>1346</v>
      </c>
      <c r="E1525" s="21">
        <v>2</v>
      </c>
      <c r="F1525">
        <v>38.56</v>
      </c>
      <c r="G1525">
        <v>303</v>
      </c>
    </row>
    <row r="1526" spans="1:7" ht="12.75">
      <c r="A1526">
        <v>640</v>
      </c>
      <c r="B1526">
        <v>214003</v>
      </c>
      <c r="C1526" t="s">
        <v>1073</v>
      </c>
      <c r="D1526" t="s">
        <v>1514</v>
      </c>
      <c r="E1526" s="21">
        <v>1</v>
      </c>
      <c r="F1526">
        <v>27.74</v>
      </c>
      <c r="G1526">
        <v>204</v>
      </c>
    </row>
    <row r="1527" spans="1:7" ht="12.75">
      <c r="A1527">
        <v>480</v>
      </c>
      <c r="B1527">
        <v>214003</v>
      </c>
      <c r="C1527" t="s">
        <v>1073</v>
      </c>
      <c r="D1527" t="s">
        <v>1376</v>
      </c>
      <c r="E1527" s="21">
        <v>1</v>
      </c>
      <c r="F1527">
        <v>88.71</v>
      </c>
      <c r="G1527">
        <v>133</v>
      </c>
    </row>
    <row r="1528" spans="1:7" ht="12.75">
      <c r="A1528">
        <v>314</v>
      </c>
      <c r="B1528">
        <v>214003</v>
      </c>
      <c r="C1528" t="s">
        <v>1073</v>
      </c>
      <c r="D1528" t="s">
        <v>1237</v>
      </c>
      <c r="E1528" s="21">
        <v>2</v>
      </c>
      <c r="F1528">
        <v>107.94</v>
      </c>
      <c r="G1528">
        <v>303</v>
      </c>
    </row>
    <row r="1529" spans="1:7" ht="12.75">
      <c r="A1529">
        <v>619</v>
      </c>
      <c r="B1529">
        <v>214003</v>
      </c>
      <c r="C1529" t="s">
        <v>1073</v>
      </c>
      <c r="D1529" t="s">
        <v>1496</v>
      </c>
      <c r="E1529" s="21">
        <v>1</v>
      </c>
      <c r="F1529">
        <v>33.6</v>
      </c>
      <c r="G1529">
        <v>133</v>
      </c>
    </row>
    <row r="1530" spans="1:7" ht="12.75">
      <c r="A1530">
        <v>563</v>
      </c>
      <c r="B1530">
        <v>214003</v>
      </c>
      <c r="C1530" t="s">
        <v>1073</v>
      </c>
      <c r="D1530" t="s">
        <v>1443</v>
      </c>
      <c r="E1530" s="21">
        <v>1</v>
      </c>
      <c r="F1530">
        <v>51.18</v>
      </c>
      <c r="G1530">
        <v>170</v>
      </c>
    </row>
    <row r="1531" spans="1:7" ht="12.75">
      <c r="A1531">
        <v>680</v>
      </c>
      <c r="B1531">
        <v>214003</v>
      </c>
      <c r="C1531" t="s">
        <v>1073</v>
      </c>
      <c r="D1531" t="s">
        <v>1554</v>
      </c>
      <c r="E1531" s="21">
        <v>1</v>
      </c>
      <c r="F1531">
        <v>19.67</v>
      </c>
      <c r="G1531">
        <v>170</v>
      </c>
    </row>
    <row r="1532" spans="1:7" ht="12.75">
      <c r="A1532">
        <v>658</v>
      </c>
      <c r="B1532">
        <v>214006</v>
      </c>
      <c r="C1532" t="s">
        <v>1461</v>
      </c>
      <c r="D1532" t="s">
        <v>1532</v>
      </c>
      <c r="E1532" s="21">
        <v>1</v>
      </c>
      <c r="F1532">
        <v>23.7</v>
      </c>
      <c r="G1532">
        <v>170</v>
      </c>
    </row>
    <row r="1533" spans="1:7" ht="12.75">
      <c r="A1533">
        <v>744</v>
      </c>
      <c r="B1533">
        <v>214006</v>
      </c>
      <c r="C1533" t="s">
        <v>1461</v>
      </c>
      <c r="D1533" t="s">
        <v>1615</v>
      </c>
      <c r="E1533" s="21">
        <v>1</v>
      </c>
      <c r="F1533">
        <v>7.09</v>
      </c>
      <c r="G1533">
        <v>133</v>
      </c>
    </row>
    <row r="1534" spans="1:7" ht="12.75">
      <c r="A1534">
        <v>582</v>
      </c>
      <c r="B1534">
        <v>214006</v>
      </c>
      <c r="C1534" t="s">
        <v>1461</v>
      </c>
      <c r="D1534" t="s">
        <v>1462</v>
      </c>
      <c r="E1534" s="21">
        <v>1</v>
      </c>
      <c r="F1534">
        <v>44.88</v>
      </c>
      <c r="G1534">
        <v>133</v>
      </c>
    </row>
    <row r="1535" spans="1:7" ht="12.75">
      <c r="A1535">
        <v>748</v>
      </c>
      <c r="B1535">
        <v>214006</v>
      </c>
      <c r="C1535" t="s">
        <v>1461</v>
      </c>
      <c r="D1535" t="s">
        <v>1619</v>
      </c>
      <c r="E1535" s="21">
        <v>1</v>
      </c>
      <c r="F1535">
        <v>6.04</v>
      </c>
      <c r="G1535">
        <v>133</v>
      </c>
    </row>
    <row r="1536" spans="1:7" ht="12.75">
      <c r="A1536">
        <v>652</v>
      </c>
      <c r="B1536">
        <v>214006</v>
      </c>
      <c r="C1536" t="s">
        <v>1461</v>
      </c>
      <c r="D1536" t="s">
        <v>1526</v>
      </c>
      <c r="E1536" s="21">
        <v>1</v>
      </c>
      <c r="F1536">
        <v>25.12</v>
      </c>
      <c r="G1536">
        <v>170</v>
      </c>
    </row>
    <row r="1537" spans="1:7" ht="12.75">
      <c r="A1537">
        <v>643</v>
      </c>
      <c r="B1537">
        <v>214006</v>
      </c>
      <c r="C1537" t="s">
        <v>1461</v>
      </c>
      <c r="D1537" t="s">
        <v>1517</v>
      </c>
      <c r="E1537" s="21">
        <v>1</v>
      </c>
      <c r="F1537">
        <v>27.01</v>
      </c>
      <c r="G1537">
        <v>170</v>
      </c>
    </row>
    <row r="1538" spans="1:7" ht="12.75">
      <c r="A1538">
        <v>26</v>
      </c>
      <c r="B1538">
        <v>215001</v>
      </c>
      <c r="C1538" t="s">
        <v>1052</v>
      </c>
      <c r="D1538" t="s">
        <v>1053</v>
      </c>
      <c r="E1538" s="21">
        <v>4</v>
      </c>
      <c r="F1538">
        <v>259.04</v>
      </c>
      <c r="G1538">
        <v>757</v>
      </c>
    </row>
    <row r="1539" spans="1:7" ht="12.75">
      <c r="A1539">
        <v>394</v>
      </c>
      <c r="B1539">
        <v>215001</v>
      </c>
      <c r="C1539" t="s">
        <v>1052</v>
      </c>
      <c r="D1539" t="s">
        <v>1301</v>
      </c>
      <c r="E1539" s="21">
        <v>2</v>
      </c>
      <c r="F1539">
        <v>69.51</v>
      </c>
      <c r="G1539">
        <v>303</v>
      </c>
    </row>
    <row r="1540" spans="1:7" ht="12.75">
      <c r="A1540">
        <v>753</v>
      </c>
      <c r="B1540">
        <v>215001</v>
      </c>
      <c r="C1540" t="s">
        <v>1052</v>
      </c>
      <c r="D1540" t="s">
        <v>1624</v>
      </c>
      <c r="E1540" s="21">
        <v>1</v>
      </c>
      <c r="F1540">
        <v>4.99</v>
      </c>
      <c r="G1540">
        <v>133</v>
      </c>
    </row>
    <row r="1541" spans="1:7" ht="12.75">
      <c r="A1541">
        <v>452</v>
      </c>
      <c r="B1541">
        <v>215001</v>
      </c>
      <c r="C1541" t="s">
        <v>1052</v>
      </c>
      <c r="D1541" t="s">
        <v>1354</v>
      </c>
      <c r="E1541" s="21">
        <v>2</v>
      </c>
      <c r="F1541">
        <v>32.46</v>
      </c>
      <c r="G1541">
        <v>337</v>
      </c>
    </row>
    <row r="1542" spans="1:7" ht="12.75">
      <c r="A1542">
        <v>547</v>
      </c>
      <c r="B1542">
        <v>215001</v>
      </c>
      <c r="C1542" t="s">
        <v>1052</v>
      </c>
      <c r="D1542" t="s">
        <v>1430</v>
      </c>
      <c r="E1542" s="21">
        <v>1</v>
      </c>
      <c r="F1542">
        <v>57.51</v>
      </c>
      <c r="G1542">
        <v>204</v>
      </c>
    </row>
    <row r="1543" spans="1:7" ht="12.75">
      <c r="A1543">
        <v>307</v>
      </c>
      <c r="B1543">
        <v>215001</v>
      </c>
      <c r="C1543" t="s">
        <v>1052</v>
      </c>
      <c r="D1543" t="s">
        <v>1231</v>
      </c>
      <c r="E1543" s="21">
        <v>2</v>
      </c>
      <c r="F1543">
        <v>111.32</v>
      </c>
      <c r="G1543">
        <v>374</v>
      </c>
    </row>
    <row r="1544" spans="1:7" ht="12.75">
      <c r="A1544">
        <v>599</v>
      </c>
      <c r="B1544">
        <v>215001</v>
      </c>
      <c r="C1544" t="s">
        <v>1052</v>
      </c>
      <c r="D1544" t="s">
        <v>1479</v>
      </c>
      <c r="E1544" s="21">
        <v>1</v>
      </c>
      <c r="F1544">
        <v>40.94</v>
      </c>
      <c r="G1544">
        <v>133</v>
      </c>
    </row>
    <row r="1545" spans="1:7" ht="12.75">
      <c r="A1545">
        <v>662</v>
      </c>
      <c r="B1545">
        <v>215001</v>
      </c>
      <c r="C1545" t="s">
        <v>1052</v>
      </c>
      <c r="D1545" t="s">
        <v>1535</v>
      </c>
      <c r="E1545" s="21">
        <v>1</v>
      </c>
      <c r="F1545">
        <v>23.41</v>
      </c>
      <c r="G1545">
        <v>204</v>
      </c>
    </row>
    <row r="1546" spans="1:7" ht="12.75">
      <c r="A1546">
        <v>406</v>
      </c>
      <c r="B1546">
        <v>215001</v>
      </c>
      <c r="C1546" t="s">
        <v>1052</v>
      </c>
      <c r="D1546" t="s">
        <v>1312</v>
      </c>
      <c r="E1546" s="21">
        <v>2</v>
      </c>
      <c r="F1546">
        <v>63.86</v>
      </c>
      <c r="G1546">
        <v>374</v>
      </c>
    </row>
    <row r="1547" spans="1:7" ht="12.75">
      <c r="A1547">
        <v>569</v>
      </c>
      <c r="B1547">
        <v>215001</v>
      </c>
      <c r="C1547" t="s">
        <v>1052</v>
      </c>
      <c r="D1547" t="s">
        <v>1447</v>
      </c>
      <c r="E1547" s="21">
        <v>1</v>
      </c>
      <c r="F1547">
        <v>48.29</v>
      </c>
      <c r="G1547">
        <v>133</v>
      </c>
    </row>
    <row r="1548" spans="1:7" ht="12.75">
      <c r="A1548">
        <v>724</v>
      </c>
      <c r="B1548">
        <v>215001</v>
      </c>
      <c r="C1548" t="s">
        <v>1052</v>
      </c>
      <c r="D1548" t="s">
        <v>1597</v>
      </c>
      <c r="E1548" s="21">
        <v>1</v>
      </c>
      <c r="F1548">
        <v>11.14</v>
      </c>
      <c r="G1548">
        <v>170</v>
      </c>
    </row>
    <row r="1549" spans="1:7" ht="12.75">
      <c r="A1549">
        <v>732</v>
      </c>
      <c r="B1549">
        <v>215001</v>
      </c>
      <c r="C1549" t="s">
        <v>1052</v>
      </c>
      <c r="D1549" t="s">
        <v>1605</v>
      </c>
      <c r="E1549" s="21">
        <v>1</v>
      </c>
      <c r="F1549">
        <v>10.18</v>
      </c>
      <c r="G1549">
        <v>204</v>
      </c>
    </row>
    <row r="1550" spans="1:7" ht="12.75">
      <c r="A1550">
        <v>579</v>
      </c>
      <c r="B1550">
        <v>215001</v>
      </c>
      <c r="C1550" t="s">
        <v>1052</v>
      </c>
      <c r="D1550" t="s">
        <v>1458</v>
      </c>
      <c r="E1550" s="21">
        <v>1</v>
      </c>
      <c r="F1550">
        <v>45.97</v>
      </c>
      <c r="G1550">
        <v>170</v>
      </c>
    </row>
    <row r="1551" spans="1:7" ht="12.75">
      <c r="A1551">
        <v>690</v>
      </c>
      <c r="B1551">
        <v>215001</v>
      </c>
      <c r="C1551" t="s">
        <v>1052</v>
      </c>
      <c r="D1551" t="s">
        <v>1563</v>
      </c>
      <c r="E1551" s="21">
        <v>1</v>
      </c>
      <c r="F1551">
        <v>16.8</v>
      </c>
      <c r="G1551">
        <v>133</v>
      </c>
    </row>
    <row r="1552" spans="1:7" ht="12.75">
      <c r="A1552">
        <v>659</v>
      </c>
      <c r="B1552">
        <v>215001</v>
      </c>
      <c r="C1552" t="s">
        <v>1052</v>
      </c>
      <c r="D1552" t="s">
        <v>1533</v>
      </c>
      <c r="E1552" s="21">
        <v>1</v>
      </c>
      <c r="F1552">
        <v>23.66</v>
      </c>
      <c r="G1552">
        <v>204</v>
      </c>
    </row>
    <row r="1553" spans="1:7" ht="12.75">
      <c r="A1553">
        <v>531</v>
      </c>
      <c r="B1553">
        <v>215001</v>
      </c>
      <c r="C1553" t="s">
        <v>1052</v>
      </c>
      <c r="D1553" t="s">
        <v>1415</v>
      </c>
      <c r="E1553" s="21">
        <v>1</v>
      </c>
      <c r="F1553">
        <v>62.32</v>
      </c>
      <c r="G1553">
        <v>170</v>
      </c>
    </row>
    <row r="1554" spans="1:7" ht="12.75">
      <c r="A1554">
        <v>656</v>
      </c>
      <c r="B1554">
        <v>215001</v>
      </c>
      <c r="C1554" t="s">
        <v>1052</v>
      </c>
      <c r="D1554" t="s">
        <v>1530</v>
      </c>
      <c r="E1554" s="21">
        <v>1</v>
      </c>
      <c r="F1554">
        <v>24.17</v>
      </c>
      <c r="G1554">
        <v>204</v>
      </c>
    </row>
    <row r="1555" spans="1:7" ht="12.75">
      <c r="A1555">
        <v>601</v>
      </c>
      <c r="B1555">
        <v>215001</v>
      </c>
      <c r="C1555" t="s">
        <v>1052</v>
      </c>
      <c r="D1555" t="s">
        <v>1480</v>
      </c>
      <c r="E1555" s="21">
        <v>1</v>
      </c>
      <c r="F1555">
        <v>39.21</v>
      </c>
      <c r="G1555">
        <v>250</v>
      </c>
    </row>
    <row r="1556" spans="1:7" ht="12.75">
      <c r="A1556">
        <v>575</v>
      </c>
      <c r="B1556">
        <v>215001</v>
      </c>
      <c r="C1556" t="s">
        <v>1052</v>
      </c>
      <c r="D1556" t="s">
        <v>1454</v>
      </c>
      <c r="E1556" s="21">
        <v>1</v>
      </c>
      <c r="F1556">
        <v>47.16</v>
      </c>
      <c r="G1556">
        <v>170</v>
      </c>
    </row>
    <row r="1557" spans="1:7" ht="12.75">
      <c r="A1557">
        <v>99</v>
      </c>
      <c r="B1557">
        <v>215001</v>
      </c>
      <c r="C1557" t="s">
        <v>1052</v>
      </c>
      <c r="D1557" t="s">
        <v>1094</v>
      </c>
      <c r="E1557" s="21">
        <v>3</v>
      </c>
      <c r="F1557">
        <v>212.74</v>
      </c>
      <c r="G1557">
        <v>587</v>
      </c>
    </row>
    <row r="1558" spans="1:7" ht="12.75">
      <c r="A1558">
        <v>557</v>
      </c>
      <c r="B1558">
        <v>215001</v>
      </c>
      <c r="C1558" t="s">
        <v>1052</v>
      </c>
      <c r="D1558" t="s">
        <v>1438</v>
      </c>
      <c r="E1558" s="21">
        <v>1</v>
      </c>
      <c r="F1558">
        <v>54.45</v>
      </c>
      <c r="G1558">
        <v>204</v>
      </c>
    </row>
    <row r="1559" spans="1:7" ht="12.75">
      <c r="A1559">
        <v>462</v>
      </c>
      <c r="B1559">
        <v>215001</v>
      </c>
      <c r="C1559" t="s">
        <v>1052</v>
      </c>
      <c r="D1559" t="s">
        <v>1362</v>
      </c>
      <c r="E1559" s="21">
        <v>2</v>
      </c>
      <c r="F1559">
        <v>14.49</v>
      </c>
      <c r="G1559">
        <v>374</v>
      </c>
    </row>
    <row r="1560" spans="1:7" ht="12.75">
      <c r="A1560">
        <v>461</v>
      </c>
      <c r="B1560">
        <v>215001</v>
      </c>
      <c r="C1560" t="s">
        <v>1052</v>
      </c>
      <c r="D1560" t="s">
        <v>1361</v>
      </c>
      <c r="E1560" s="21">
        <v>2</v>
      </c>
      <c r="F1560">
        <v>15.84</v>
      </c>
      <c r="G1560">
        <v>337</v>
      </c>
    </row>
    <row r="1561" spans="1:7" ht="12.75">
      <c r="A1561">
        <v>174</v>
      </c>
      <c r="B1561">
        <v>215001</v>
      </c>
      <c r="C1561" t="s">
        <v>1052</v>
      </c>
      <c r="D1561" t="s">
        <v>1138</v>
      </c>
      <c r="E1561" s="21">
        <v>3</v>
      </c>
      <c r="F1561">
        <v>140.1</v>
      </c>
      <c r="G1561">
        <v>507</v>
      </c>
    </row>
    <row r="1562" spans="1:7" ht="12.75">
      <c r="A1562">
        <v>759</v>
      </c>
      <c r="B1562">
        <v>215001</v>
      </c>
      <c r="C1562" t="s">
        <v>1052</v>
      </c>
      <c r="D1562" t="s">
        <v>1630</v>
      </c>
      <c r="E1562" s="21">
        <v>1</v>
      </c>
      <c r="F1562">
        <v>4.07</v>
      </c>
      <c r="G1562">
        <v>204</v>
      </c>
    </row>
    <row r="1563" spans="1:7" ht="12.75">
      <c r="A1563">
        <v>354</v>
      </c>
      <c r="B1563">
        <v>215001</v>
      </c>
      <c r="C1563" t="s">
        <v>1052</v>
      </c>
      <c r="D1563" t="s">
        <v>1266</v>
      </c>
      <c r="E1563" s="21">
        <v>2</v>
      </c>
      <c r="F1563">
        <v>88.73</v>
      </c>
      <c r="G1563">
        <v>374</v>
      </c>
    </row>
    <row r="1564" spans="1:7" ht="12.75">
      <c r="A1564">
        <v>628</v>
      </c>
      <c r="B1564">
        <v>215001</v>
      </c>
      <c r="C1564" t="s">
        <v>1052</v>
      </c>
      <c r="D1564" t="s">
        <v>1503</v>
      </c>
      <c r="E1564" s="21">
        <v>1</v>
      </c>
      <c r="F1564">
        <v>30.71</v>
      </c>
      <c r="G1564">
        <v>133</v>
      </c>
    </row>
    <row r="1565" spans="1:7" ht="12.75">
      <c r="A1565">
        <v>226</v>
      </c>
      <c r="B1565">
        <v>215001</v>
      </c>
      <c r="C1565" t="s">
        <v>1052</v>
      </c>
      <c r="D1565" t="s">
        <v>1178</v>
      </c>
      <c r="E1565" s="21">
        <v>3</v>
      </c>
      <c r="F1565">
        <v>28.56</v>
      </c>
      <c r="G1565">
        <v>507</v>
      </c>
    </row>
    <row r="1566" spans="1:7" ht="12.75">
      <c r="A1566">
        <v>694</v>
      </c>
      <c r="B1566">
        <v>215001</v>
      </c>
      <c r="C1566" t="s">
        <v>1052</v>
      </c>
      <c r="D1566" t="s">
        <v>1566</v>
      </c>
      <c r="E1566" s="21">
        <v>1</v>
      </c>
      <c r="F1566">
        <v>16.35</v>
      </c>
      <c r="G1566">
        <v>170</v>
      </c>
    </row>
    <row r="1567" spans="1:7" ht="12.75">
      <c r="A1567">
        <v>434</v>
      </c>
      <c r="B1567">
        <v>215001</v>
      </c>
      <c r="C1567" t="s">
        <v>1052</v>
      </c>
      <c r="D1567" t="s">
        <v>1339</v>
      </c>
      <c r="E1567" s="21">
        <v>2</v>
      </c>
      <c r="F1567">
        <v>47.78</v>
      </c>
      <c r="G1567">
        <v>303</v>
      </c>
    </row>
    <row r="1568" spans="1:7" ht="12.75">
      <c r="A1568">
        <v>763</v>
      </c>
      <c r="B1568">
        <v>215001</v>
      </c>
      <c r="C1568" t="s">
        <v>1052</v>
      </c>
      <c r="D1568" t="s">
        <v>1634</v>
      </c>
      <c r="E1568" s="21">
        <v>1</v>
      </c>
      <c r="F1568">
        <v>3.15</v>
      </c>
      <c r="G1568">
        <v>133</v>
      </c>
    </row>
    <row r="1569" spans="1:7" ht="12.75">
      <c r="A1569">
        <v>366</v>
      </c>
      <c r="B1569">
        <v>215001</v>
      </c>
      <c r="C1569" t="s">
        <v>1052</v>
      </c>
      <c r="D1569" t="s">
        <v>1278</v>
      </c>
      <c r="E1569" s="21">
        <v>2</v>
      </c>
      <c r="F1569">
        <v>82.79</v>
      </c>
      <c r="G1569">
        <v>337</v>
      </c>
    </row>
    <row r="1570" spans="1:7" ht="12.75">
      <c r="A1570">
        <v>679</v>
      </c>
      <c r="B1570">
        <v>215001</v>
      </c>
      <c r="C1570" t="s">
        <v>1052</v>
      </c>
      <c r="D1570" t="s">
        <v>1553</v>
      </c>
      <c r="E1570" s="21">
        <v>1</v>
      </c>
      <c r="F1570">
        <v>19.69</v>
      </c>
      <c r="G1570">
        <v>133</v>
      </c>
    </row>
    <row r="1571" spans="1:7" ht="12.75">
      <c r="A1571">
        <v>570</v>
      </c>
      <c r="B1571">
        <v>215001</v>
      </c>
      <c r="C1571" t="s">
        <v>1052</v>
      </c>
      <c r="D1571" t="s">
        <v>1448</v>
      </c>
      <c r="E1571" s="21">
        <v>1</v>
      </c>
      <c r="F1571">
        <v>48.1</v>
      </c>
      <c r="G1571">
        <v>170</v>
      </c>
    </row>
    <row r="1572" spans="1:7" ht="12.75">
      <c r="A1572">
        <v>750</v>
      </c>
      <c r="B1572">
        <v>215001</v>
      </c>
      <c r="C1572" t="s">
        <v>1052</v>
      </c>
      <c r="D1572" t="s">
        <v>1621</v>
      </c>
      <c r="E1572" s="21">
        <v>1</v>
      </c>
      <c r="F1572">
        <v>5.69</v>
      </c>
      <c r="G1572">
        <v>170</v>
      </c>
    </row>
    <row r="1573" spans="1:7" ht="12.75">
      <c r="A1573">
        <v>529</v>
      </c>
      <c r="B1573">
        <v>215001</v>
      </c>
      <c r="C1573" t="s">
        <v>1052</v>
      </c>
      <c r="D1573" t="s">
        <v>1413</v>
      </c>
      <c r="E1573" s="21">
        <v>1</v>
      </c>
      <c r="F1573">
        <v>63.25</v>
      </c>
      <c r="G1573">
        <v>133</v>
      </c>
    </row>
    <row r="1574" spans="1:7" ht="12.75">
      <c r="A1574">
        <v>535</v>
      </c>
      <c r="B1574">
        <v>215001</v>
      </c>
      <c r="C1574" t="s">
        <v>1052</v>
      </c>
      <c r="D1574" t="s">
        <v>1419</v>
      </c>
      <c r="E1574" s="21">
        <v>1</v>
      </c>
      <c r="F1574">
        <v>61.15</v>
      </c>
      <c r="G1574">
        <v>133</v>
      </c>
    </row>
    <row r="1575" spans="1:13" ht="12.75">
      <c r="A1575">
        <v>38</v>
      </c>
      <c r="B1575">
        <v>215002</v>
      </c>
      <c r="C1575" t="s">
        <v>32</v>
      </c>
      <c r="D1575" t="s">
        <v>180</v>
      </c>
      <c r="E1575" s="21">
        <v>3</v>
      </c>
      <c r="F1575">
        <v>74.01</v>
      </c>
      <c r="G1575">
        <v>342</v>
      </c>
      <c r="K1575">
        <v>8</v>
      </c>
      <c r="L1575">
        <v>360.79</v>
      </c>
      <c r="M1575">
        <v>1419</v>
      </c>
    </row>
    <row r="1576" spans="1:13" ht="12.75">
      <c r="A1576">
        <v>335</v>
      </c>
      <c r="B1576">
        <v>215002</v>
      </c>
      <c r="C1576" t="s">
        <v>32</v>
      </c>
      <c r="D1576" t="s">
        <v>180</v>
      </c>
      <c r="E1576" s="21">
        <v>2</v>
      </c>
      <c r="F1576">
        <v>99.62</v>
      </c>
      <c r="G1576">
        <v>337</v>
      </c>
      <c r="K1576">
        <v>7</v>
      </c>
      <c r="L1576">
        <v>502.38000000000005</v>
      </c>
      <c r="M1576">
        <v>1305</v>
      </c>
    </row>
    <row r="1577" spans="1:13" ht="12.75">
      <c r="A1577">
        <v>674</v>
      </c>
      <c r="B1577">
        <v>215002</v>
      </c>
      <c r="C1577" t="s">
        <v>32</v>
      </c>
      <c r="D1577" t="s">
        <v>1548</v>
      </c>
      <c r="E1577" s="21">
        <v>1</v>
      </c>
      <c r="F1577">
        <v>20.61</v>
      </c>
      <c r="G1577">
        <v>204</v>
      </c>
      <c r="K1577">
        <v>7</v>
      </c>
      <c r="L1577">
        <v>344.06</v>
      </c>
      <c r="M1577">
        <v>1099</v>
      </c>
    </row>
    <row r="1578" spans="1:13" ht="12.75">
      <c r="A1578">
        <v>203</v>
      </c>
      <c r="B1578">
        <v>215002</v>
      </c>
      <c r="C1578" t="s">
        <v>32</v>
      </c>
      <c r="D1578" t="s">
        <v>399</v>
      </c>
      <c r="E1578" s="21">
        <v>3</v>
      </c>
      <c r="F1578">
        <v>95.75</v>
      </c>
      <c r="G1578">
        <v>553</v>
      </c>
      <c r="K1578">
        <v>6</v>
      </c>
      <c r="L1578">
        <v>353.97999999999996</v>
      </c>
      <c r="M1578">
        <v>1101</v>
      </c>
    </row>
    <row r="1579" spans="1:13" ht="12.75">
      <c r="A1579">
        <v>261</v>
      </c>
      <c r="B1579">
        <v>215002</v>
      </c>
      <c r="C1579" t="s">
        <v>32</v>
      </c>
      <c r="D1579" t="s">
        <v>399</v>
      </c>
      <c r="E1579" s="21">
        <v>2</v>
      </c>
      <c r="F1579">
        <v>86.97</v>
      </c>
      <c r="G1579">
        <v>228</v>
      </c>
      <c r="K1579" s="21">
        <v>7</v>
      </c>
      <c r="L1579" s="21">
        <v>318.69</v>
      </c>
      <c r="M1579" s="21">
        <v>1305</v>
      </c>
    </row>
    <row r="1580" spans="1:13" ht="12.75">
      <c r="A1580" s="41">
        <v>632</v>
      </c>
      <c r="B1580" s="41">
        <v>215002</v>
      </c>
      <c r="C1580" s="41" t="s">
        <v>32</v>
      </c>
      <c r="D1580" s="41" t="s">
        <v>399</v>
      </c>
      <c r="E1580" s="41">
        <v>1</v>
      </c>
      <c r="F1580" s="41">
        <v>0.16</v>
      </c>
      <c r="G1580" s="41">
        <v>320</v>
      </c>
      <c r="H1580" s="41">
        <v>632</v>
      </c>
      <c r="I1580" s="41"/>
      <c r="J1580" s="41"/>
      <c r="K1580" s="41">
        <f>SUM(K1575:K1579)</f>
        <v>35</v>
      </c>
      <c r="L1580" s="41">
        <f>SUM(L1575:L1579)</f>
        <v>1879.9</v>
      </c>
      <c r="M1580" s="41">
        <f>SUM(M1575:M1579)</f>
        <v>6229</v>
      </c>
    </row>
    <row r="1581" spans="1:7" ht="12.75">
      <c r="A1581">
        <v>170</v>
      </c>
      <c r="B1581">
        <v>215002</v>
      </c>
      <c r="C1581" t="s">
        <v>32</v>
      </c>
      <c r="D1581" t="s">
        <v>991</v>
      </c>
      <c r="E1581" s="21">
        <v>3</v>
      </c>
      <c r="F1581">
        <v>149.05</v>
      </c>
      <c r="G1581">
        <v>587</v>
      </c>
    </row>
    <row r="1582" spans="1:7" ht="12.75">
      <c r="A1582">
        <v>457</v>
      </c>
      <c r="B1582">
        <v>215002</v>
      </c>
      <c r="C1582" t="s">
        <v>32</v>
      </c>
      <c r="D1582" t="s">
        <v>991</v>
      </c>
      <c r="E1582" s="21">
        <v>1</v>
      </c>
      <c r="F1582">
        <v>27.85</v>
      </c>
      <c r="G1582">
        <v>320</v>
      </c>
    </row>
    <row r="1583" spans="1:7" ht="12.75">
      <c r="A1583">
        <v>340</v>
      </c>
      <c r="B1583">
        <v>215002</v>
      </c>
      <c r="C1583" t="s">
        <v>32</v>
      </c>
      <c r="D1583" t="s">
        <v>775</v>
      </c>
      <c r="E1583" s="21">
        <v>2</v>
      </c>
      <c r="F1583">
        <v>97.1</v>
      </c>
      <c r="G1583">
        <v>454</v>
      </c>
    </row>
    <row r="1584" spans="1:7" ht="12.75">
      <c r="A1584">
        <v>208</v>
      </c>
      <c r="B1584">
        <v>215002</v>
      </c>
      <c r="C1584" t="s">
        <v>32</v>
      </c>
      <c r="D1584" t="s">
        <v>775</v>
      </c>
      <c r="E1584" s="21">
        <v>1</v>
      </c>
      <c r="F1584">
        <v>67.41</v>
      </c>
      <c r="G1584">
        <v>320</v>
      </c>
    </row>
    <row r="1585" spans="1:7" ht="12.75">
      <c r="A1585">
        <v>125</v>
      </c>
      <c r="B1585">
        <v>215002</v>
      </c>
      <c r="C1585" t="s">
        <v>32</v>
      </c>
      <c r="D1585" t="s">
        <v>1105</v>
      </c>
      <c r="E1585" s="21">
        <v>3</v>
      </c>
      <c r="F1585">
        <v>185.94</v>
      </c>
      <c r="G1585">
        <v>553</v>
      </c>
    </row>
    <row r="1586" spans="1:7" ht="12.75">
      <c r="A1586">
        <v>105</v>
      </c>
      <c r="B1586">
        <v>215002</v>
      </c>
      <c r="C1586" t="s">
        <v>32</v>
      </c>
      <c r="D1586" t="s">
        <v>431</v>
      </c>
      <c r="E1586" s="21">
        <v>3</v>
      </c>
      <c r="F1586">
        <v>206.78</v>
      </c>
      <c r="G1586">
        <v>624</v>
      </c>
    </row>
    <row r="1587" spans="1:7" ht="12.75">
      <c r="A1587">
        <v>293</v>
      </c>
      <c r="B1587">
        <v>215002</v>
      </c>
      <c r="C1587" t="s">
        <v>32</v>
      </c>
      <c r="D1587" t="s">
        <v>431</v>
      </c>
      <c r="E1587" s="21">
        <v>2</v>
      </c>
      <c r="F1587">
        <v>70.39</v>
      </c>
      <c r="G1587">
        <v>228</v>
      </c>
    </row>
    <row r="1588" spans="1:7" ht="12.75">
      <c r="A1588">
        <v>137</v>
      </c>
      <c r="B1588">
        <v>215002</v>
      </c>
      <c r="C1588" t="s">
        <v>32</v>
      </c>
      <c r="D1588" t="s">
        <v>431</v>
      </c>
      <c r="E1588" s="21">
        <v>1</v>
      </c>
      <c r="F1588">
        <v>78.48</v>
      </c>
      <c r="G1588">
        <v>320</v>
      </c>
    </row>
    <row r="1589" spans="1:7" ht="12.75">
      <c r="A1589">
        <v>60</v>
      </c>
      <c r="B1589">
        <v>215002</v>
      </c>
      <c r="C1589" t="s">
        <v>32</v>
      </c>
      <c r="D1589" t="s">
        <v>696</v>
      </c>
      <c r="E1589" s="21">
        <v>3</v>
      </c>
      <c r="F1589">
        <v>271.33</v>
      </c>
      <c r="G1589">
        <v>587</v>
      </c>
    </row>
    <row r="1590" spans="1:7" ht="12.75">
      <c r="A1590">
        <v>109</v>
      </c>
      <c r="B1590">
        <v>215002</v>
      </c>
      <c r="C1590" t="s">
        <v>32</v>
      </c>
      <c r="D1590" t="s">
        <v>696</v>
      </c>
      <c r="E1590" s="21">
        <v>1</v>
      </c>
      <c r="F1590">
        <v>82.91</v>
      </c>
      <c r="G1590">
        <v>320</v>
      </c>
    </row>
    <row r="1591" spans="1:7" ht="12.75">
      <c r="A1591">
        <v>415</v>
      </c>
      <c r="B1591">
        <v>215002</v>
      </c>
      <c r="C1591" t="s">
        <v>32</v>
      </c>
      <c r="D1591" t="s">
        <v>1320</v>
      </c>
      <c r="E1591" s="21">
        <v>2</v>
      </c>
      <c r="F1591">
        <v>58.94</v>
      </c>
      <c r="G1591">
        <v>337</v>
      </c>
    </row>
    <row r="1592" spans="1:13" ht="12.75">
      <c r="A1592" s="41">
        <v>557</v>
      </c>
      <c r="B1592" s="41">
        <v>215002</v>
      </c>
      <c r="C1592" s="41" t="s">
        <v>32</v>
      </c>
      <c r="D1592" s="41" t="s">
        <v>1320</v>
      </c>
      <c r="E1592" s="41">
        <v>1</v>
      </c>
      <c r="F1592" s="41">
        <v>12.03</v>
      </c>
      <c r="G1592" s="41">
        <v>320</v>
      </c>
      <c r="H1592" s="41">
        <v>557</v>
      </c>
      <c r="I1592" s="41"/>
      <c r="J1592" s="41"/>
      <c r="K1592" s="41"/>
      <c r="L1592" s="41"/>
      <c r="M1592" s="41"/>
    </row>
    <row r="1593" spans="1:7" ht="12.75">
      <c r="A1593">
        <v>80</v>
      </c>
      <c r="B1593">
        <v>215002</v>
      </c>
      <c r="C1593" t="s">
        <v>32</v>
      </c>
      <c r="D1593" t="s">
        <v>905</v>
      </c>
      <c r="E1593" s="21">
        <v>3</v>
      </c>
      <c r="F1593">
        <v>229.97</v>
      </c>
      <c r="G1593">
        <v>553</v>
      </c>
    </row>
    <row r="1594" spans="1:7" ht="12.75">
      <c r="A1594">
        <v>355</v>
      </c>
      <c r="B1594">
        <v>215002</v>
      </c>
      <c r="C1594" t="s">
        <v>32</v>
      </c>
      <c r="D1594" t="s">
        <v>905</v>
      </c>
      <c r="E1594" s="21">
        <v>1</v>
      </c>
      <c r="F1594">
        <v>43.99</v>
      </c>
      <c r="G1594">
        <v>320</v>
      </c>
    </row>
    <row r="1595" spans="1:7" ht="12.75">
      <c r="A1595">
        <v>272</v>
      </c>
      <c r="B1595">
        <v>215002</v>
      </c>
      <c r="C1595" t="s">
        <v>32</v>
      </c>
      <c r="D1595" t="s">
        <v>410</v>
      </c>
      <c r="E1595" s="21">
        <v>2</v>
      </c>
      <c r="F1595">
        <v>82.8</v>
      </c>
      <c r="G1595">
        <v>228</v>
      </c>
    </row>
    <row r="1596" spans="1:7" ht="12.75">
      <c r="A1596">
        <v>389</v>
      </c>
      <c r="B1596">
        <v>215002</v>
      </c>
      <c r="C1596" t="s">
        <v>32</v>
      </c>
      <c r="D1596" t="s">
        <v>410</v>
      </c>
      <c r="E1596" s="21">
        <v>2</v>
      </c>
      <c r="F1596">
        <v>72.06</v>
      </c>
      <c r="G1596">
        <v>454</v>
      </c>
    </row>
    <row r="1597" spans="1:7" ht="12.75">
      <c r="A1597">
        <v>392</v>
      </c>
      <c r="B1597">
        <v>215002</v>
      </c>
      <c r="C1597" t="s">
        <v>32</v>
      </c>
      <c r="D1597" t="s">
        <v>932</v>
      </c>
      <c r="E1597" s="21">
        <v>1</v>
      </c>
      <c r="F1597">
        <v>38.13</v>
      </c>
      <c r="G1597">
        <v>320</v>
      </c>
    </row>
    <row r="1598" spans="1:7" ht="12.75">
      <c r="A1598">
        <v>264</v>
      </c>
      <c r="B1598">
        <v>215002</v>
      </c>
      <c r="C1598" t="s">
        <v>32</v>
      </c>
      <c r="D1598" t="s">
        <v>989</v>
      </c>
      <c r="E1598" s="21">
        <v>2</v>
      </c>
      <c r="F1598">
        <v>138.28</v>
      </c>
      <c r="G1598">
        <v>454</v>
      </c>
    </row>
    <row r="1599" spans="1:7" ht="12.75">
      <c r="A1599">
        <v>455</v>
      </c>
      <c r="B1599">
        <v>215002</v>
      </c>
      <c r="C1599" t="s">
        <v>32</v>
      </c>
      <c r="D1599" t="s">
        <v>989</v>
      </c>
      <c r="E1599" s="21">
        <v>1</v>
      </c>
      <c r="F1599">
        <v>28.32</v>
      </c>
      <c r="G1599">
        <v>320</v>
      </c>
    </row>
    <row r="1600" spans="1:7" ht="12.75">
      <c r="A1600">
        <v>370</v>
      </c>
      <c r="B1600">
        <v>215002</v>
      </c>
      <c r="C1600" t="s">
        <v>32</v>
      </c>
      <c r="D1600" t="s">
        <v>1281</v>
      </c>
      <c r="E1600" s="21">
        <v>2</v>
      </c>
      <c r="F1600">
        <v>81.51</v>
      </c>
      <c r="G1600">
        <v>383</v>
      </c>
    </row>
    <row r="1601" spans="1:13" ht="12.75">
      <c r="A1601" s="41">
        <v>607</v>
      </c>
      <c r="B1601" s="41">
        <v>215002</v>
      </c>
      <c r="C1601" s="41" t="s">
        <v>32</v>
      </c>
      <c r="D1601" s="41" t="s">
        <v>1281</v>
      </c>
      <c r="E1601" s="41">
        <v>1</v>
      </c>
      <c r="F1601" s="41">
        <v>4.11</v>
      </c>
      <c r="G1601" s="41">
        <v>320</v>
      </c>
      <c r="H1601" s="41">
        <v>607</v>
      </c>
      <c r="I1601" s="41"/>
      <c r="J1601" s="41"/>
      <c r="K1601" s="41"/>
      <c r="L1601" s="41"/>
      <c r="M1601" s="41"/>
    </row>
    <row r="1602" spans="1:7" ht="12.75">
      <c r="A1602">
        <v>136</v>
      </c>
      <c r="B1602">
        <v>215002</v>
      </c>
      <c r="C1602" t="s">
        <v>32</v>
      </c>
      <c r="D1602" t="s">
        <v>1111</v>
      </c>
      <c r="E1602" s="21">
        <v>3</v>
      </c>
      <c r="F1602">
        <v>177.39</v>
      </c>
      <c r="G1602">
        <v>507</v>
      </c>
    </row>
    <row r="1603" spans="1:7" ht="12.75">
      <c r="A1603">
        <v>509</v>
      </c>
      <c r="B1603">
        <v>215002</v>
      </c>
      <c r="C1603" t="s">
        <v>32</v>
      </c>
      <c r="D1603" t="s">
        <v>1396</v>
      </c>
      <c r="E1603" s="21">
        <v>1</v>
      </c>
      <c r="F1603">
        <v>71.13</v>
      </c>
      <c r="G1603">
        <v>133</v>
      </c>
    </row>
    <row r="1604" spans="1:7" ht="12.75">
      <c r="A1604">
        <v>736</v>
      </c>
      <c r="B1604">
        <v>215002</v>
      </c>
      <c r="C1604" t="s">
        <v>32</v>
      </c>
      <c r="D1604" t="s">
        <v>1609</v>
      </c>
      <c r="E1604" s="21">
        <v>1</v>
      </c>
      <c r="F1604">
        <v>9.19</v>
      </c>
      <c r="G1604">
        <v>133</v>
      </c>
    </row>
    <row r="1605" spans="1:7" ht="12.75">
      <c r="A1605">
        <v>63</v>
      </c>
      <c r="B1605">
        <v>215002</v>
      </c>
      <c r="C1605" t="s">
        <v>32</v>
      </c>
      <c r="D1605" t="s">
        <v>1077</v>
      </c>
      <c r="E1605" s="21">
        <v>3</v>
      </c>
      <c r="F1605">
        <v>254.73</v>
      </c>
      <c r="G1605">
        <v>587</v>
      </c>
    </row>
    <row r="1606" spans="1:7" ht="12.75">
      <c r="A1606">
        <v>28</v>
      </c>
      <c r="B1606">
        <v>215002</v>
      </c>
      <c r="C1606" t="s">
        <v>32</v>
      </c>
      <c r="D1606" t="s">
        <v>473</v>
      </c>
      <c r="E1606" s="21">
        <v>4</v>
      </c>
      <c r="F1606">
        <v>252.15</v>
      </c>
      <c r="G1606">
        <v>757</v>
      </c>
    </row>
    <row r="1607" spans="1:7" ht="12.75">
      <c r="A1607">
        <v>335</v>
      </c>
      <c r="B1607">
        <v>215002</v>
      </c>
      <c r="C1607" t="s">
        <v>32</v>
      </c>
      <c r="D1607" t="s">
        <v>473</v>
      </c>
      <c r="E1607" s="21">
        <v>2</v>
      </c>
      <c r="F1607">
        <v>47.87</v>
      </c>
      <c r="G1607">
        <v>228</v>
      </c>
    </row>
    <row r="1608" spans="1:13" ht="12.75">
      <c r="A1608" s="41">
        <v>515</v>
      </c>
      <c r="B1608" s="41">
        <v>215002</v>
      </c>
      <c r="C1608" s="41" t="s">
        <v>32</v>
      </c>
      <c r="D1608" s="41" t="s">
        <v>473</v>
      </c>
      <c r="E1608" s="41">
        <v>1</v>
      </c>
      <c r="F1608" s="41">
        <v>18.67</v>
      </c>
      <c r="G1608" s="41">
        <v>320</v>
      </c>
      <c r="H1608" s="21">
        <f>SUM(E1606:E1608)</f>
        <v>7</v>
      </c>
      <c r="I1608" s="21">
        <f>SUM(F1606:F1608)</f>
        <v>318.69</v>
      </c>
      <c r="J1608" s="21">
        <f>SUM(G1606:G1608)</f>
        <v>1305</v>
      </c>
      <c r="K1608" s="41"/>
      <c r="L1608" s="41"/>
      <c r="M1608" s="41"/>
    </row>
    <row r="1609" spans="1:7" ht="12.75">
      <c r="A1609">
        <v>128</v>
      </c>
      <c r="B1609">
        <v>215002</v>
      </c>
      <c r="C1609" t="s">
        <v>32</v>
      </c>
      <c r="D1609" t="s">
        <v>936</v>
      </c>
      <c r="E1609" s="21">
        <v>3</v>
      </c>
      <c r="F1609">
        <v>185.17</v>
      </c>
      <c r="G1609">
        <v>553</v>
      </c>
    </row>
    <row r="1610" spans="1:7" ht="12.75">
      <c r="A1610">
        <v>396</v>
      </c>
      <c r="B1610">
        <v>215002</v>
      </c>
      <c r="C1610" t="s">
        <v>32</v>
      </c>
      <c r="D1610" t="s">
        <v>936</v>
      </c>
      <c r="E1610" s="21">
        <v>1</v>
      </c>
      <c r="F1610">
        <v>37.5</v>
      </c>
      <c r="G1610">
        <v>320</v>
      </c>
    </row>
    <row r="1611" spans="1:7" ht="12.75">
      <c r="A1611">
        <v>288</v>
      </c>
      <c r="B1611">
        <v>215002</v>
      </c>
      <c r="C1611" t="s">
        <v>32</v>
      </c>
      <c r="D1611" t="s">
        <v>1217</v>
      </c>
      <c r="E1611" s="21">
        <v>2</v>
      </c>
      <c r="F1611">
        <v>121.99</v>
      </c>
      <c r="G1611">
        <v>420</v>
      </c>
    </row>
    <row r="1612" spans="1:7" ht="12.75">
      <c r="A1612">
        <v>140</v>
      </c>
      <c r="B1612">
        <v>215002</v>
      </c>
      <c r="C1612" t="s">
        <v>32</v>
      </c>
      <c r="D1612" t="s">
        <v>433</v>
      </c>
      <c r="E1612" s="21">
        <v>3</v>
      </c>
      <c r="F1612">
        <v>175.97</v>
      </c>
      <c r="G1612">
        <v>553</v>
      </c>
    </row>
    <row r="1613" spans="1:7" ht="12.75">
      <c r="A1613">
        <v>295</v>
      </c>
      <c r="B1613">
        <v>215002</v>
      </c>
      <c r="C1613" t="s">
        <v>32</v>
      </c>
      <c r="D1613" t="s">
        <v>433</v>
      </c>
      <c r="E1613" s="21">
        <v>2</v>
      </c>
      <c r="F1613">
        <v>70.21</v>
      </c>
      <c r="G1613">
        <v>228</v>
      </c>
    </row>
    <row r="1614" spans="1:7" ht="12.75">
      <c r="A1614">
        <v>460</v>
      </c>
      <c r="B1614">
        <v>215002</v>
      </c>
      <c r="C1614" t="s">
        <v>32</v>
      </c>
      <c r="D1614" t="s">
        <v>433</v>
      </c>
      <c r="E1614" s="21">
        <v>1</v>
      </c>
      <c r="F1614">
        <v>27.37</v>
      </c>
      <c r="G1614">
        <v>320</v>
      </c>
    </row>
    <row r="1615" spans="1:7" ht="12.75">
      <c r="A1615">
        <v>310</v>
      </c>
      <c r="B1615">
        <v>215002</v>
      </c>
      <c r="C1615" t="s">
        <v>32</v>
      </c>
      <c r="D1615" t="s">
        <v>449</v>
      </c>
      <c r="E1615" s="21">
        <v>2</v>
      </c>
      <c r="F1615">
        <v>62.36</v>
      </c>
      <c r="G1615">
        <v>228</v>
      </c>
    </row>
    <row r="1616" spans="1:7" ht="12.75">
      <c r="A1616">
        <v>478</v>
      </c>
      <c r="B1616">
        <v>215002</v>
      </c>
      <c r="C1616" t="s">
        <v>32</v>
      </c>
      <c r="D1616" t="s">
        <v>449</v>
      </c>
      <c r="E1616" s="21">
        <v>1</v>
      </c>
      <c r="F1616">
        <v>89.5</v>
      </c>
      <c r="G1616">
        <v>133</v>
      </c>
    </row>
    <row r="1617" spans="1:7" ht="12.75">
      <c r="A1617">
        <v>479</v>
      </c>
      <c r="B1617">
        <v>215002</v>
      </c>
      <c r="C1617" t="s">
        <v>32</v>
      </c>
      <c r="D1617" t="s">
        <v>1375</v>
      </c>
      <c r="E1617" s="21">
        <v>1</v>
      </c>
      <c r="F1617">
        <v>89.24</v>
      </c>
      <c r="G1617">
        <v>133</v>
      </c>
    </row>
    <row r="1618" spans="1:7" ht="12.75">
      <c r="A1618">
        <v>158</v>
      </c>
      <c r="B1618">
        <v>215002</v>
      </c>
      <c r="C1618" t="s">
        <v>32</v>
      </c>
      <c r="D1618" t="s">
        <v>1128</v>
      </c>
      <c r="E1618" s="21">
        <v>3</v>
      </c>
      <c r="F1618">
        <v>156.28</v>
      </c>
      <c r="G1618">
        <v>507</v>
      </c>
    </row>
    <row r="1619" spans="1:7" ht="12.75">
      <c r="A1619">
        <v>328</v>
      </c>
      <c r="B1619">
        <v>215002</v>
      </c>
      <c r="C1619" t="s">
        <v>32</v>
      </c>
      <c r="D1619" t="s">
        <v>988</v>
      </c>
      <c r="E1619" s="21">
        <v>2</v>
      </c>
      <c r="F1619">
        <v>101.98</v>
      </c>
      <c r="G1619">
        <v>383</v>
      </c>
    </row>
    <row r="1620" spans="1:7" ht="12.75">
      <c r="A1620">
        <v>454</v>
      </c>
      <c r="B1620">
        <v>215002</v>
      </c>
      <c r="C1620" t="s">
        <v>32</v>
      </c>
      <c r="D1620" t="s">
        <v>988</v>
      </c>
      <c r="E1620" s="21">
        <v>1</v>
      </c>
      <c r="F1620">
        <v>28.32</v>
      </c>
      <c r="G1620">
        <v>320</v>
      </c>
    </row>
    <row r="1621" spans="1:7" ht="12.75">
      <c r="A1621">
        <v>62</v>
      </c>
      <c r="B1621">
        <v>215002</v>
      </c>
      <c r="C1621" t="s">
        <v>32</v>
      </c>
      <c r="D1621" t="s">
        <v>268</v>
      </c>
      <c r="E1621" s="21">
        <v>3</v>
      </c>
      <c r="F1621">
        <v>270.26</v>
      </c>
      <c r="G1621">
        <v>587</v>
      </c>
    </row>
    <row r="1622" spans="1:7" ht="12.75">
      <c r="A1622">
        <v>129</v>
      </c>
      <c r="B1622">
        <v>215002</v>
      </c>
      <c r="C1622" t="s">
        <v>32</v>
      </c>
      <c r="D1622" t="s">
        <v>268</v>
      </c>
      <c r="E1622" s="21">
        <v>2</v>
      </c>
      <c r="F1622">
        <v>133.64</v>
      </c>
      <c r="G1622">
        <v>228</v>
      </c>
    </row>
    <row r="1623" spans="1:7" ht="12.75">
      <c r="A1623">
        <v>115</v>
      </c>
      <c r="B1623">
        <v>215002</v>
      </c>
      <c r="C1623" t="s">
        <v>32</v>
      </c>
      <c r="D1623" t="s">
        <v>471</v>
      </c>
      <c r="E1623" s="21">
        <v>3</v>
      </c>
      <c r="F1623">
        <v>194.51</v>
      </c>
      <c r="G1623">
        <v>587</v>
      </c>
    </row>
    <row r="1624" spans="1:7" ht="12.75">
      <c r="A1624">
        <v>333</v>
      </c>
      <c r="B1624">
        <v>215002</v>
      </c>
      <c r="C1624" t="s">
        <v>32</v>
      </c>
      <c r="D1624" t="s">
        <v>471</v>
      </c>
      <c r="E1624" s="21">
        <v>2</v>
      </c>
      <c r="F1624">
        <v>48.45</v>
      </c>
      <c r="G1624">
        <v>228</v>
      </c>
    </row>
    <row r="1625" spans="1:7" ht="12.75">
      <c r="A1625">
        <v>510</v>
      </c>
      <c r="B1625">
        <v>215002</v>
      </c>
      <c r="C1625" t="s">
        <v>32</v>
      </c>
      <c r="D1625" t="s">
        <v>1397</v>
      </c>
      <c r="E1625" s="21">
        <v>1</v>
      </c>
      <c r="F1625">
        <v>71.13</v>
      </c>
      <c r="G1625">
        <v>133</v>
      </c>
    </row>
    <row r="1626" spans="1:7" ht="12.75">
      <c r="A1626">
        <v>151</v>
      </c>
      <c r="B1626">
        <v>215002</v>
      </c>
      <c r="C1626" t="s">
        <v>32</v>
      </c>
      <c r="D1626" t="s">
        <v>1122</v>
      </c>
      <c r="E1626" s="21">
        <v>3</v>
      </c>
      <c r="F1626">
        <v>162.49</v>
      </c>
      <c r="G1626">
        <v>587</v>
      </c>
    </row>
    <row r="1627" spans="1:13" ht="12.75">
      <c r="A1627" s="41">
        <v>512</v>
      </c>
      <c r="B1627" s="41">
        <v>215002</v>
      </c>
      <c r="C1627" s="41" t="s">
        <v>32</v>
      </c>
      <c r="D1627" s="41" t="s">
        <v>1122</v>
      </c>
      <c r="E1627" s="41">
        <v>1</v>
      </c>
      <c r="F1627" s="41">
        <v>19.15</v>
      </c>
      <c r="G1627" s="41">
        <v>320</v>
      </c>
      <c r="H1627" s="41">
        <v>512</v>
      </c>
      <c r="I1627" s="41"/>
      <c r="J1627" s="41"/>
      <c r="K1627" s="41"/>
      <c r="L1627" s="41"/>
      <c r="M1627" s="41"/>
    </row>
    <row r="1628" spans="1:7" ht="12.75">
      <c r="A1628">
        <v>317</v>
      </c>
      <c r="B1628">
        <v>215002</v>
      </c>
      <c r="C1628" t="s">
        <v>32</v>
      </c>
      <c r="D1628" t="s">
        <v>456</v>
      </c>
      <c r="E1628" s="21">
        <v>2</v>
      </c>
      <c r="F1628">
        <v>57.41</v>
      </c>
      <c r="G1628">
        <v>228</v>
      </c>
    </row>
    <row r="1629" spans="1:7" ht="12.75">
      <c r="A1629">
        <v>458</v>
      </c>
      <c r="B1629">
        <v>215002</v>
      </c>
      <c r="C1629" t="s">
        <v>32</v>
      </c>
      <c r="D1629" t="s">
        <v>456</v>
      </c>
      <c r="E1629" s="21">
        <v>2</v>
      </c>
      <c r="F1629">
        <v>20.2</v>
      </c>
      <c r="G1629">
        <v>454</v>
      </c>
    </row>
    <row r="1630" spans="1:7" ht="12.75">
      <c r="A1630">
        <v>12</v>
      </c>
      <c r="B1630">
        <v>215002</v>
      </c>
      <c r="C1630" t="s">
        <v>32</v>
      </c>
      <c r="D1630" t="s">
        <v>765</v>
      </c>
      <c r="E1630" s="21">
        <v>4</v>
      </c>
      <c r="F1630">
        <v>293.15</v>
      </c>
      <c r="G1630">
        <v>757</v>
      </c>
    </row>
    <row r="1631" spans="1:7" ht="12.75">
      <c r="A1631">
        <v>192</v>
      </c>
      <c r="B1631">
        <v>215002</v>
      </c>
      <c r="C1631" t="s">
        <v>32</v>
      </c>
      <c r="D1631" t="s">
        <v>765</v>
      </c>
      <c r="E1631" s="21">
        <v>1</v>
      </c>
      <c r="F1631">
        <v>69.78</v>
      </c>
      <c r="G1631">
        <v>320</v>
      </c>
    </row>
    <row r="1632" spans="1:7" ht="12.75">
      <c r="A1632">
        <v>72</v>
      </c>
      <c r="B1632">
        <v>215002</v>
      </c>
      <c r="C1632" t="s">
        <v>32</v>
      </c>
      <c r="D1632" t="s">
        <v>487</v>
      </c>
      <c r="E1632" s="21">
        <v>3</v>
      </c>
      <c r="F1632">
        <v>235.02</v>
      </c>
      <c r="G1632">
        <v>553</v>
      </c>
    </row>
    <row r="1633" spans="1:7" ht="12.75">
      <c r="A1633">
        <v>349</v>
      </c>
      <c r="B1633">
        <v>215002</v>
      </c>
      <c r="C1633" t="s">
        <v>32</v>
      </c>
      <c r="D1633" t="s">
        <v>487</v>
      </c>
      <c r="E1633" s="21">
        <v>2</v>
      </c>
      <c r="F1633">
        <v>32.25</v>
      </c>
      <c r="G1633">
        <v>228</v>
      </c>
    </row>
    <row r="1634" spans="1:10" ht="12.75">
      <c r="A1634">
        <v>85</v>
      </c>
      <c r="B1634">
        <v>215002</v>
      </c>
      <c r="C1634" t="s">
        <v>32</v>
      </c>
      <c r="D1634" t="s">
        <v>487</v>
      </c>
      <c r="E1634" s="21">
        <v>1</v>
      </c>
      <c r="F1634">
        <v>86.71</v>
      </c>
      <c r="G1634">
        <v>320</v>
      </c>
      <c r="H1634" s="21">
        <f>SUM(E1632:E1634)</f>
        <v>6</v>
      </c>
      <c r="I1634" s="21">
        <f>SUM(F1632:F1634)</f>
        <v>353.97999999999996</v>
      </c>
      <c r="J1634" s="21">
        <f>SUM(G1632:G1634)</f>
        <v>1101</v>
      </c>
    </row>
    <row r="1635" spans="1:7" ht="12.75">
      <c r="A1635">
        <v>281</v>
      </c>
      <c r="B1635">
        <v>215002</v>
      </c>
      <c r="C1635" t="s">
        <v>32</v>
      </c>
      <c r="D1635" t="s">
        <v>843</v>
      </c>
      <c r="E1635" s="21">
        <v>1</v>
      </c>
      <c r="F1635">
        <v>55.7</v>
      </c>
      <c r="G1635">
        <v>320</v>
      </c>
    </row>
    <row r="1636" spans="1:7" ht="12.75">
      <c r="A1636">
        <v>600</v>
      </c>
      <c r="B1636">
        <v>215002</v>
      </c>
      <c r="C1636" t="s">
        <v>32</v>
      </c>
      <c r="D1636" t="s">
        <v>843</v>
      </c>
      <c r="E1636" s="21">
        <v>1</v>
      </c>
      <c r="F1636">
        <v>39.51</v>
      </c>
      <c r="G1636">
        <v>250</v>
      </c>
    </row>
    <row r="1637" spans="1:7" ht="12.75">
      <c r="A1637">
        <v>205</v>
      </c>
      <c r="B1637">
        <v>215002</v>
      </c>
      <c r="C1637" t="s">
        <v>32</v>
      </c>
      <c r="D1637" t="s">
        <v>772</v>
      </c>
      <c r="E1637" s="21">
        <v>1</v>
      </c>
      <c r="F1637">
        <v>67.72</v>
      </c>
      <c r="G1637">
        <v>320</v>
      </c>
    </row>
    <row r="1638" spans="1:7" ht="12.75">
      <c r="A1638">
        <v>526</v>
      </c>
      <c r="B1638">
        <v>215002</v>
      </c>
      <c r="C1638" t="s">
        <v>32</v>
      </c>
      <c r="D1638" t="s">
        <v>772</v>
      </c>
      <c r="E1638" s="21">
        <v>1</v>
      </c>
      <c r="F1638">
        <v>63.87</v>
      </c>
      <c r="G1638">
        <v>204</v>
      </c>
    </row>
    <row r="1639" spans="1:7" ht="12.75">
      <c r="A1639">
        <v>588</v>
      </c>
      <c r="B1639">
        <v>215002</v>
      </c>
      <c r="C1639" t="s">
        <v>32</v>
      </c>
      <c r="D1639" t="s">
        <v>1468</v>
      </c>
      <c r="E1639" s="21">
        <v>1</v>
      </c>
      <c r="F1639">
        <v>42.55</v>
      </c>
      <c r="G1639">
        <v>250</v>
      </c>
    </row>
    <row r="1640" spans="1:7" ht="12.75">
      <c r="A1640">
        <v>467</v>
      </c>
      <c r="B1640">
        <v>215002</v>
      </c>
      <c r="C1640" t="s">
        <v>32</v>
      </c>
      <c r="D1640" t="s">
        <v>1367</v>
      </c>
      <c r="E1640" s="21">
        <v>1</v>
      </c>
      <c r="F1640">
        <v>98.98</v>
      </c>
      <c r="G1640">
        <v>204</v>
      </c>
    </row>
    <row r="1641" spans="1:13" ht="12.75">
      <c r="A1641" s="41">
        <v>605</v>
      </c>
      <c r="B1641" s="41">
        <v>215002</v>
      </c>
      <c r="C1641" s="41" t="s">
        <v>32</v>
      </c>
      <c r="D1641" s="41" t="s">
        <v>1367</v>
      </c>
      <c r="E1641" s="41">
        <v>1</v>
      </c>
      <c r="F1641" s="41">
        <v>4.43</v>
      </c>
      <c r="G1641" s="41">
        <v>320</v>
      </c>
      <c r="H1641" s="41">
        <v>605</v>
      </c>
      <c r="I1641" s="41"/>
      <c r="J1641" s="41"/>
      <c r="K1641" s="41"/>
      <c r="L1641" s="41"/>
      <c r="M1641" s="41"/>
    </row>
    <row r="1642" spans="1:7" ht="12.75">
      <c r="A1642">
        <v>116</v>
      </c>
      <c r="B1642">
        <v>215002</v>
      </c>
      <c r="C1642" t="s">
        <v>32</v>
      </c>
      <c r="D1642" t="s">
        <v>939</v>
      </c>
      <c r="E1642" s="21">
        <v>3</v>
      </c>
      <c r="F1642">
        <v>193.38</v>
      </c>
      <c r="G1642">
        <v>624</v>
      </c>
    </row>
    <row r="1643" spans="1:7" ht="12.75">
      <c r="A1643">
        <v>400</v>
      </c>
      <c r="B1643">
        <v>215002</v>
      </c>
      <c r="C1643" t="s">
        <v>32</v>
      </c>
      <c r="D1643" t="s">
        <v>939</v>
      </c>
      <c r="E1643" s="21">
        <v>1</v>
      </c>
      <c r="F1643">
        <v>36.87</v>
      </c>
      <c r="G1643">
        <v>320</v>
      </c>
    </row>
    <row r="1644" spans="1:7" ht="12.75">
      <c r="A1644">
        <v>457</v>
      </c>
      <c r="B1644">
        <v>215002</v>
      </c>
      <c r="C1644" t="s">
        <v>32</v>
      </c>
      <c r="D1644" t="s">
        <v>942</v>
      </c>
      <c r="E1644" s="21">
        <v>2</v>
      </c>
      <c r="F1644">
        <v>23.07</v>
      </c>
      <c r="G1644">
        <v>454</v>
      </c>
    </row>
    <row r="1645" spans="1:7" ht="12.75">
      <c r="A1645">
        <v>403</v>
      </c>
      <c r="B1645">
        <v>215002</v>
      </c>
      <c r="C1645" t="s">
        <v>32</v>
      </c>
      <c r="D1645" t="s">
        <v>942</v>
      </c>
      <c r="E1645" s="21">
        <v>1</v>
      </c>
      <c r="F1645">
        <v>36.39</v>
      </c>
      <c r="G1645">
        <v>320</v>
      </c>
    </row>
    <row r="1646" spans="1:7" ht="12.75">
      <c r="A1646">
        <v>456</v>
      </c>
      <c r="B1646">
        <v>215002</v>
      </c>
      <c r="C1646" t="s">
        <v>32</v>
      </c>
      <c r="D1646" t="s">
        <v>1358</v>
      </c>
      <c r="E1646" s="21">
        <v>2</v>
      </c>
      <c r="F1646">
        <v>25.7</v>
      </c>
      <c r="G1646">
        <v>337</v>
      </c>
    </row>
    <row r="1647" spans="1:7" ht="12.75">
      <c r="A1647">
        <v>49</v>
      </c>
      <c r="B1647">
        <v>215002</v>
      </c>
      <c r="C1647" t="s">
        <v>32</v>
      </c>
      <c r="D1647" t="s">
        <v>999</v>
      </c>
      <c r="E1647" s="21">
        <v>4</v>
      </c>
      <c r="F1647">
        <v>152.27</v>
      </c>
      <c r="G1647">
        <v>757</v>
      </c>
    </row>
    <row r="1648" spans="1:7" ht="12.75">
      <c r="A1648">
        <v>467</v>
      </c>
      <c r="B1648">
        <v>215002</v>
      </c>
      <c r="C1648" t="s">
        <v>32</v>
      </c>
      <c r="D1648" t="s">
        <v>999</v>
      </c>
      <c r="E1648" s="21">
        <v>1</v>
      </c>
      <c r="F1648">
        <v>26.27</v>
      </c>
      <c r="G1648">
        <v>320</v>
      </c>
    </row>
    <row r="1649" spans="1:7" ht="12.75">
      <c r="A1649">
        <v>179</v>
      </c>
      <c r="B1649">
        <v>215002</v>
      </c>
      <c r="C1649" t="s">
        <v>32</v>
      </c>
      <c r="D1649" t="s">
        <v>1140</v>
      </c>
      <c r="E1649" s="21">
        <v>3</v>
      </c>
      <c r="F1649">
        <v>134.33</v>
      </c>
      <c r="G1649">
        <v>587</v>
      </c>
    </row>
    <row r="1650" spans="1:7" ht="12.75">
      <c r="A1650">
        <v>46</v>
      </c>
      <c r="B1650">
        <v>215002</v>
      </c>
      <c r="C1650" t="s">
        <v>32</v>
      </c>
      <c r="D1650" t="s">
        <v>1063</v>
      </c>
      <c r="E1650" s="21">
        <v>4</v>
      </c>
      <c r="F1650">
        <v>168.1</v>
      </c>
      <c r="G1650">
        <v>757</v>
      </c>
    </row>
    <row r="1651" spans="1:7" ht="12.75">
      <c r="A1651">
        <v>401</v>
      </c>
      <c r="B1651">
        <v>215002</v>
      </c>
      <c r="C1651" t="s">
        <v>32</v>
      </c>
      <c r="D1651" t="s">
        <v>1307</v>
      </c>
      <c r="E1651" s="21">
        <v>2</v>
      </c>
      <c r="F1651">
        <v>67.13</v>
      </c>
      <c r="G1651">
        <v>454</v>
      </c>
    </row>
    <row r="1652" spans="1:7" ht="12.75">
      <c r="A1652">
        <v>30</v>
      </c>
      <c r="B1652">
        <v>215002</v>
      </c>
      <c r="C1652" t="s">
        <v>32</v>
      </c>
      <c r="D1652" t="s">
        <v>173</v>
      </c>
      <c r="E1652" s="21">
        <v>3</v>
      </c>
      <c r="F1652">
        <v>112.52</v>
      </c>
      <c r="G1652">
        <v>342</v>
      </c>
    </row>
    <row r="1653" spans="1:7" ht="12.75">
      <c r="A1653">
        <v>82</v>
      </c>
      <c r="B1653">
        <v>215002</v>
      </c>
      <c r="C1653" t="s">
        <v>32</v>
      </c>
      <c r="D1653" t="s">
        <v>173</v>
      </c>
      <c r="E1653" s="21">
        <v>3</v>
      </c>
      <c r="F1653">
        <v>228.06</v>
      </c>
      <c r="G1653">
        <v>587</v>
      </c>
    </row>
    <row r="1654" spans="1:7" ht="12.75">
      <c r="A1654">
        <v>301</v>
      </c>
      <c r="B1654">
        <v>215002</v>
      </c>
      <c r="C1654" t="s">
        <v>32</v>
      </c>
      <c r="D1654" t="s">
        <v>440</v>
      </c>
      <c r="E1654" s="21">
        <v>2</v>
      </c>
      <c r="F1654">
        <v>66.23</v>
      </c>
      <c r="G1654">
        <v>228</v>
      </c>
    </row>
    <row r="1655" spans="1:7" ht="12.75">
      <c r="A1655">
        <v>738</v>
      </c>
      <c r="B1655">
        <v>215002</v>
      </c>
      <c r="C1655" t="s">
        <v>32</v>
      </c>
      <c r="D1655" t="s">
        <v>440</v>
      </c>
      <c r="E1655" s="21">
        <v>1</v>
      </c>
      <c r="F1655">
        <v>8.92</v>
      </c>
      <c r="G1655">
        <v>133</v>
      </c>
    </row>
    <row r="1656" spans="1:7" ht="12.75">
      <c r="A1656">
        <v>373</v>
      </c>
      <c r="B1656">
        <v>215002</v>
      </c>
      <c r="C1656" t="s">
        <v>32</v>
      </c>
      <c r="D1656" t="s">
        <v>871</v>
      </c>
      <c r="E1656" s="21">
        <v>2</v>
      </c>
      <c r="F1656">
        <v>80.2</v>
      </c>
      <c r="G1656">
        <v>383</v>
      </c>
    </row>
    <row r="1657" spans="1:7" ht="12.75">
      <c r="A1657">
        <v>317</v>
      </c>
      <c r="B1657">
        <v>215002</v>
      </c>
      <c r="C1657" t="s">
        <v>32</v>
      </c>
      <c r="D1657" t="s">
        <v>871</v>
      </c>
      <c r="E1657" s="21">
        <v>1</v>
      </c>
      <c r="F1657">
        <v>50</v>
      </c>
      <c r="G1657">
        <v>320</v>
      </c>
    </row>
    <row r="1658" spans="1:7" ht="12.75">
      <c r="A1658">
        <v>347</v>
      </c>
      <c r="B1658">
        <v>215002</v>
      </c>
      <c r="C1658" t="s">
        <v>32</v>
      </c>
      <c r="D1658" t="s">
        <v>485</v>
      </c>
      <c r="E1658" s="21">
        <v>2</v>
      </c>
      <c r="F1658">
        <v>33.07</v>
      </c>
      <c r="G1658">
        <v>228</v>
      </c>
    </row>
    <row r="1659" spans="1:7" ht="12.75">
      <c r="A1659">
        <v>278</v>
      </c>
      <c r="B1659">
        <v>215002</v>
      </c>
      <c r="C1659" t="s">
        <v>32</v>
      </c>
      <c r="D1659" t="s">
        <v>485</v>
      </c>
      <c r="E1659" s="21">
        <v>2</v>
      </c>
      <c r="F1659">
        <v>128.86</v>
      </c>
      <c r="G1659">
        <v>454</v>
      </c>
    </row>
    <row r="1660" spans="1:7" ht="12.75">
      <c r="A1660">
        <v>193</v>
      </c>
      <c r="B1660">
        <v>215002</v>
      </c>
      <c r="C1660" t="s">
        <v>32</v>
      </c>
      <c r="D1660" t="s">
        <v>1149</v>
      </c>
      <c r="E1660" s="21">
        <v>3</v>
      </c>
      <c r="F1660">
        <v>119.98</v>
      </c>
      <c r="G1660">
        <v>553</v>
      </c>
    </row>
    <row r="1661" spans="1:7" ht="12.75">
      <c r="A1661">
        <v>387</v>
      </c>
      <c r="B1661">
        <v>215002</v>
      </c>
      <c r="C1661" t="s">
        <v>32</v>
      </c>
      <c r="D1661" t="s">
        <v>1294</v>
      </c>
      <c r="E1661" s="21">
        <v>2</v>
      </c>
      <c r="F1661">
        <v>74.32</v>
      </c>
      <c r="G1661">
        <v>383</v>
      </c>
    </row>
    <row r="1662" spans="1:7" ht="12.75">
      <c r="A1662">
        <v>94</v>
      </c>
      <c r="B1662">
        <v>215002</v>
      </c>
      <c r="C1662" t="s">
        <v>32</v>
      </c>
      <c r="D1662" t="s">
        <v>1093</v>
      </c>
      <c r="E1662" s="21">
        <v>3</v>
      </c>
      <c r="F1662">
        <v>219.7</v>
      </c>
      <c r="G1662">
        <v>587</v>
      </c>
    </row>
    <row r="1663" spans="1:7" ht="12.75">
      <c r="A1663">
        <v>131</v>
      </c>
      <c r="B1663">
        <v>215002</v>
      </c>
      <c r="C1663" t="s">
        <v>32</v>
      </c>
      <c r="D1663" t="s">
        <v>860</v>
      </c>
      <c r="E1663" s="21">
        <v>3</v>
      </c>
      <c r="F1663">
        <v>182.74</v>
      </c>
      <c r="G1663">
        <v>587</v>
      </c>
    </row>
    <row r="1664" spans="1:7" ht="12.75">
      <c r="A1664">
        <v>302</v>
      </c>
      <c r="B1664">
        <v>215002</v>
      </c>
      <c r="C1664" t="s">
        <v>32</v>
      </c>
      <c r="D1664" t="s">
        <v>860</v>
      </c>
      <c r="E1664" s="21">
        <v>1</v>
      </c>
      <c r="F1664">
        <v>52.37</v>
      </c>
      <c r="G1664">
        <v>320</v>
      </c>
    </row>
    <row r="1665" spans="1:7" ht="12.75">
      <c r="A1665">
        <v>204</v>
      </c>
      <c r="B1665">
        <v>215002</v>
      </c>
      <c r="C1665" t="s">
        <v>32</v>
      </c>
      <c r="D1665" t="s">
        <v>771</v>
      </c>
      <c r="E1665" s="21">
        <v>1</v>
      </c>
      <c r="F1665">
        <v>67.88</v>
      </c>
      <c r="G1665">
        <v>320</v>
      </c>
    </row>
    <row r="1666" spans="1:7" ht="12.75">
      <c r="A1666">
        <v>546</v>
      </c>
      <c r="B1666">
        <v>215002</v>
      </c>
      <c r="C1666" t="s">
        <v>32</v>
      </c>
      <c r="D1666" t="s">
        <v>771</v>
      </c>
      <c r="E1666" s="21">
        <v>1</v>
      </c>
      <c r="F1666">
        <v>57.76</v>
      </c>
      <c r="G1666">
        <v>204</v>
      </c>
    </row>
    <row r="1667" spans="1:7" ht="12.75">
      <c r="A1667">
        <v>182</v>
      </c>
      <c r="B1667">
        <v>215002</v>
      </c>
      <c r="C1667" t="s">
        <v>32</v>
      </c>
      <c r="D1667" t="s">
        <v>1143</v>
      </c>
      <c r="E1667" s="21">
        <v>3</v>
      </c>
      <c r="F1667">
        <v>132.26</v>
      </c>
      <c r="G1667">
        <v>587</v>
      </c>
    </row>
    <row r="1668" spans="1:7" ht="12.75">
      <c r="A1668">
        <v>113</v>
      </c>
      <c r="B1668">
        <v>215002</v>
      </c>
      <c r="C1668" t="s">
        <v>32</v>
      </c>
      <c r="D1668" t="s">
        <v>688</v>
      </c>
      <c r="E1668" s="21">
        <v>3</v>
      </c>
      <c r="F1668">
        <v>194.66</v>
      </c>
      <c r="G1668">
        <v>624</v>
      </c>
    </row>
    <row r="1669" spans="1:7" ht="12.75">
      <c r="A1669">
        <v>98</v>
      </c>
      <c r="B1669">
        <v>215002</v>
      </c>
      <c r="C1669" t="s">
        <v>32</v>
      </c>
      <c r="D1669" t="s">
        <v>688</v>
      </c>
      <c r="E1669" s="21">
        <v>1</v>
      </c>
      <c r="F1669">
        <v>84.65</v>
      </c>
      <c r="G1669">
        <v>320</v>
      </c>
    </row>
    <row r="1670" spans="1:7" ht="12.75">
      <c r="A1670">
        <v>192</v>
      </c>
      <c r="B1670">
        <v>215002</v>
      </c>
      <c r="C1670" t="s">
        <v>32</v>
      </c>
      <c r="D1670" t="s">
        <v>1148</v>
      </c>
      <c r="E1670" s="21">
        <v>3</v>
      </c>
      <c r="F1670">
        <v>121.53</v>
      </c>
      <c r="G1670">
        <v>587</v>
      </c>
    </row>
    <row r="1671" spans="1:7" ht="12.75">
      <c r="A1671">
        <v>345</v>
      </c>
      <c r="B1671">
        <v>215002</v>
      </c>
      <c r="C1671" t="s">
        <v>32</v>
      </c>
      <c r="D1671" t="s">
        <v>483</v>
      </c>
      <c r="E1671" s="21">
        <v>2</v>
      </c>
      <c r="F1671">
        <v>35.59</v>
      </c>
      <c r="G1671">
        <v>228</v>
      </c>
    </row>
    <row r="1672" spans="1:7" ht="12.75">
      <c r="A1672">
        <v>282</v>
      </c>
      <c r="B1672">
        <v>215002</v>
      </c>
      <c r="C1672" t="s">
        <v>32</v>
      </c>
      <c r="D1672" t="s">
        <v>483</v>
      </c>
      <c r="E1672" s="21">
        <v>2</v>
      </c>
      <c r="F1672">
        <v>125.18</v>
      </c>
      <c r="G1672">
        <v>337</v>
      </c>
    </row>
    <row r="1673" spans="1:7" ht="12.75">
      <c r="A1673">
        <v>10</v>
      </c>
      <c r="B1673">
        <v>215002</v>
      </c>
      <c r="C1673" t="s">
        <v>32</v>
      </c>
      <c r="D1673" t="s">
        <v>302</v>
      </c>
      <c r="E1673" s="21">
        <v>4</v>
      </c>
      <c r="F1673">
        <v>296.91</v>
      </c>
      <c r="G1673">
        <v>757</v>
      </c>
    </row>
    <row r="1674" spans="1:7" ht="12.75">
      <c r="A1674">
        <v>162</v>
      </c>
      <c r="B1674">
        <v>215002</v>
      </c>
      <c r="C1674" t="s">
        <v>32</v>
      </c>
      <c r="D1674" t="s">
        <v>302</v>
      </c>
      <c r="E1674" s="21">
        <v>2</v>
      </c>
      <c r="F1674">
        <v>122.4</v>
      </c>
      <c r="G1674">
        <v>228</v>
      </c>
    </row>
    <row r="1675" spans="1:10" ht="12.75">
      <c r="A1675">
        <v>108</v>
      </c>
      <c r="B1675">
        <v>215002</v>
      </c>
      <c r="C1675" t="s">
        <v>32</v>
      </c>
      <c r="D1675" t="s">
        <v>302</v>
      </c>
      <c r="E1675" s="21">
        <v>1</v>
      </c>
      <c r="F1675">
        <v>83.07</v>
      </c>
      <c r="G1675">
        <v>320</v>
      </c>
      <c r="H1675" s="21">
        <f>SUM(E1673:E1675)</f>
        <v>7</v>
      </c>
      <c r="I1675" s="21">
        <f>SUM(F1673:F1675)</f>
        <v>502.38000000000005</v>
      </c>
      <c r="J1675" s="21">
        <f>SUM(G1673:G1675)</f>
        <v>1305</v>
      </c>
    </row>
    <row r="1676" spans="1:7" ht="12.75">
      <c r="A1676">
        <v>203</v>
      </c>
      <c r="B1676">
        <v>215002</v>
      </c>
      <c r="C1676" t="s">
        <v>32</v>
      </c>
      <c r="D1676" t="s">
        <v>342</v>
      </c>
      <c r="E1676" s="21">
        <v>2</v>
      </c>
      <c r="F1676">
        <v>108.18</v>
      </c>
      <c r="G1676">
        <v>228</v>
      </c>
    </row>
    <row r="1677" spans="1:7" ht="12.75">
      <c r="A1677">
        <v>243</v>
      </c>
      <c r="B1677">
        <v>215002</v>
      </c>
      <c r="C1677" t="s">
        <v>32</v>
      </c>
      <c r="D1677" t="s">
        <v>342</v>
      </c>
      <c r="E1677" s="21">
        <v>2</v>
      </c>
      <c r="F1677">
        <v>164.55</v>
      </c>
      <c r="G1677">
        <v>454</v>
      </c>
    </row>
    <row r="1678" spans="1:13" ht="12.75">
      <c r="A1678" s="41">
        <v>535</v>
      </c>
      <c r="B1678" s="41">
        <v>215002</v>
      </c>
      <c r="C1678" s="41" t="s">
        <v>32</v>
      </c>
      <c r="D1678" s="41" t="s">
        <v>342</v>
      </c>
      <c r="E1678" s="41">
        <v>1</v>
      </c>
      <c r="F1678" s="41">
        <v>15.51</v>
      </c>
      <c r="G1678" s="41">
        <v>320</v>
      </c>
      <c r="H1678" s="41">
        <v>535</v>
      </c>
      <c r="I1678" s="41"/>
      <c r="J1678" s="41"/>
      <c r="K1678" s="41"/>
      <c r="L1678" s="41"/>
      <c r="M1678" s="41"/>
    </row>
    <row r="1679" spans="1:7" ht="12.75">
      <c r="A1679">
        <v>256</v>
      </c>
      <c r="B1679">
        <v>215002</v>
      </c>
      <c r="C1679" t="s">
        <v>32</v>
      </c>
      <c r="D1679" t="s">
        <v>1193</v>
      </c>
      <c r="E1679" s="21">
        <v>2</v>
      </c>
      <c r="F1679">
        <v>147.41</v>
      </c>
      <c r="G1679">
        <v>303</v>
      </c>
    </row>
    <row r="1680" spans="1:13" ht="12.75">
      <c r="A1680" s="41">
        <v>517</v>
      </c>
      <c r="B1680" s="41">
        <v>215002</v>
      </c>
      <c r="C1680" s="41" t="s">
        <v>32</v>
      </c>
      <c r="D1680" s="41" t="s">
        <v>1193</v>
      </c>
      <c r="E1680" s="41">
        <v>1</v>
      </c>
      <c r="F1680" s="41">
        <v>18.35</v>
      </c>
      <c r="G1680" s="41">
        <v>320</v>
      </c>
      <c r="H1680" s="41">
        <v>517</v>
      </c>
      <c r="I1680" s="41"/>
      <c r="J1680" s="41"/>
      <c r="K1680" s="41"/>
      <c r="L1680" s="41"/>
      <c r="M1680" s="41"/>
    </row>
    <row r="1681" spans="1:7" ht="12.75">
      <c r="A1681">
        <v>334</v>
      </c>
      <c r="B1681">
        <v>215002</v>
      </c>
      <c r="C1681" t="s">
        <v>32</v>
      </c>
      <c r="D1681" t="s">
        <v>1252</v>
      </c>
      <c r="E1681" s="21">
        <v>2</v>
      </c>
      <c r="F1681">
        <v>100.07</v>
      </c>
      <c r="G1681">
        <v>383</v>
      </c>
    </row>
    <row r="1682" spans="1:7" ht="12.75">
      <c r="A1682">
        <v>270</v>
      </c>
      <c r="B1682">
        <v>215002</v>
      </c>
      <c r="C1682" t="s">
        <v>32</v>
      </c>
      <c r="D1682" t="s">
        <v>408</v>
      </c>
      <c r="E1682" s="21">
        <v>2</v>
      </c>
      <c r="F1682">
        <v>83.46</v>
      </c>
      <c r="G1682">
        <v>228</v>
      </c>
    </row>
    <row r="1683" spans="1:7" ht="12.75">
      <c r="A1683">
        <v>360</v>
      </c>
      <c r="B1683">
        <v>215002</v>
      </c>
      <c r="C1683" t="s">
        <v>32</v>
      </c>
      <c r="D1683" t="s">
        <v>408</v>
      </c>
      <c r="E1683" s="21">
        <v>1</v>
      </c>
      <c r="F1683">
        <v>43.2</v>
      </c>
      <c r="G1683">
        <v>320</v>
      </c>
    </row>
    <row r="1684" spans="1:7" ht="12.75">
      <c r="A1684">
        <v>487</v>
      </c>
      <c r="B1684">
        <v>215002</v>
      </c>
      <c r="C1684" t="s">
        <v>32</v>
      </c>
      <c r="D1684" t="s">
        <v>408</v>
      </c>
      <c r="E1684" s="21">
        <v>1</v>
      </c>
      <c r="F1684">
        <v>81.89</v>
      </c>
      <c r="G1684">
        <v>133</v>
      </c>
    </row>
    <row r="1685" spans="1:7" ht="12.75">
      <c r="A1685">
        <v>488</v>
      </c>
      <c r="B1685">
        <v>215002</v>
      </c>
      <c r="C1685" t="s">
        <v>32</v>
      </c>
      <c r="D1685" t="s">
        <v>1381</v>
      </c>
      <c r="E1685" s="21">
        <v>1</v>
      </c>
      <c r="F1685">
        <v>81.36</v>
      </c>
      <c r="G1685">
        <v>133</v>
      </c>
    </row>
    <row r="1686" spans="1:7" ht="12.75">
      <c r="A1686">
        <v>506</v>
      </c>
      <c r="B1686">
        <v>215002</v>
      </c>
      <c r="C1686" t="s">
        <v>32</v>
      </c>
      <c r="D1686" t="s">
        <v>1393</v>
      </c>
      <c r="E1686" s="21">
        <v>1</v>
      </c>
      <c r="F1686">
        <v>72.18</v>
      </c>
      <c r="G1686">
        <v>133</v>
      </c>
    </row>
    <row r="1687" spans="1:7" ht="12.75">
      <c r="A1687">
        <v>639</v>
      </c>
      <c r="B1687">
        <v>215002</v>
      </c>
      <c r="C1687" t="s">
        <v>32</v>
      </c>
      <c r="D1687" t="s">
        <v>1513</v>
      </c>
      <c r="E1687" s="21">
        <v>1</v>
      </c>
      <c r="F1687">
        <v>27.96</v>
      </c>
      <c r="G1687">
        <v>170</v>
      </c>
    </row>
    <row r="1688" spans="1:7" ht="12.75">
      <c r="A1688">
        <v>123</v>
      </c>
      <c r="B1688">
        <v>215002</v>
      </c>
      <c r="C1688" t="s">
        <v>32</v>
      </c>
      <c r="D1688" t="s">
        <v>829</v>
      </c>
      <c r="E1688" s="21">
        <v>3</v>
      </c>
      <c r="F1688">
        <v>186.98</v>
      </c>
      <c r="G1688">
        <v>553</v>
      </c>
    </row>
    <row r="1689" spans="1:7" ht="12.75">
      <c r="A1689">
        <v>267</v>
      </c>
      <c r="B1689">
        <v>215002</v>
      </c>
      <c r="C1689" t="s">
        <v>32</v>
      </c>
      <c r="D1689" t="s">
        <v>829</v>
      </c>
      <c r="E1689" s="21">
        <v>1</v>
      </c>
      <c r="F1689">
        <v>58.07</v>
      </c>
      <c r="G1689">
        <v>320</v>
      </c>
    </row>
    <row r="1690" spans="1:7" ht="12.75">
      <c r="A1690">
        <v>163</v>
      </c>
      <c r="B1690">
        <v>215002</v>
      </c>
      <c r="C1690" t="s">
        <v>32</v>
      </c>
      <c r="D1690" t="s">
        <v>721</v>
      </c>
      <c r="E1690" s="21">
        <v>3</v>
      </c>
      <c r="F1690">
        <v>153.09</v>
      </c>
      <c r="G1690">
        <v>587</v>
      </c>
    </row>
    <row r="1691" spans="1:7" ht="12.75">
      <c r="A1691">
        <v>135</v>
      </c>
      <c r="B1691">
        <v>215002</v>
      </c>
      <c r="C1691" t="s">
        <v>32</v>
      </c>
      <c r="D1691" t="s">
        <v>721</v>
      </c>
      <c r="E1691" s="21">
        <v>1</v>
      </c>
      <c r="F1691">
        <v>78.8</v>
      </c>
      <c r="G1691">
        <v>320</v>
      </c>
    </row>
    <row r="1692" spans="1:7" ht="12.75">
      <c r="A1692">
        <v>202</v>
      </c>
      <c r="B1692">
        <v>215002</v>
      </c>
      <c r="C1692" t="s">
        <v>32</v>
      </c>
      <c r="D1692" t="s">
        <v>486</v>
      </c>
      <c r="E1692" s="21">
        <v>3</v>
      </c>
      <c r="F1692">
        <v>100.58</v>
      </c>
      <c r="G1692">
        <v>507</v>
      </c>
    </row>
    <row r="1693" spans="1:7" ht="12.75">
      <c r="A1693">
        <v>348</v>
      </c>
      <c r="B1693">
        <v>215002</v>
      </c>
      <c r="C1693" t="s">
        <v>32</v>
      </c>
      <c r="D1693" t="s">
        <v>486</v>
      </c>
      <c r="E1693" s="21">
        <v>2</v>
      </c>
      <c r="F1693">
        <v>32.37</v>
      </c>
      <c r="G1693">
        <v>228</v>
      </c>
    </row>
    <row r="1694" spans="1:10" ht="12.75">
      <c r="A1694">
        <v>409</v>
      </c>
      <c r="B1694">
        <v>215002</v>
      </c>
      <c r="C1694" t="s">
        <v>32</v>
      </c>
      <c r="D1694" t="s">
        <v>486</v>
      </c>
      <c r="E1694" s="21">
        <v>1</v>
      </c>
      <c r="F1694">
        <v>35.44</v>
      </c>
      <c r="G1694">
        <v>320</v>
      </c>
      <c r="H1694" s="21">
        <f>SUM(E1692:E1694)</f>
        <v>6</v>
      </c>
      <c r="I1694" s="21">
        <f>SUM(F1692:F1694)</f>
        <v>168.39</v>
      </c>
      <c r="J1694" s="21">
        <f>SUM(G1692:G1694)</f>
        <v>1055</v>
      </c>
    </row>
    <row r="1695" spans="1:7" ht="12.75">
      <c r="A1695">
        <v>34</v>
      </c>
      <c r="B1695">
        <v>215002</v>
      </c>
      <c r="C1695" t="s">
        <v>32</v>
      </c>
      <c r="D1695" t="s">
        <v>171</v>
      </c>
      <c r="E1695" s="21">
        <v>4</v>
      </c>
      <c r="F1695">
        <v>223.51</v>
      </c>
      <c r="G1695">
        <v>757</v>
      </c>
    </row>
    <row r="1696" spans="1:10" ht="12.75">
      <c r="A1696">
        <v>27</v>
      </c>
      <c r="B1696">
        <v>215002</v>
      </c>
      <c r="C1696" t="s">
        <v>32</v>
      </c>
      <c r="D1696" t="s">
        <v>171</v>
      </c>
      <c r="E1696" s="21">
        <v>3</v>
      </c>
      <c r="F1696">
        <v>120.55</v>
      </c>
      <c r="G1696">
        <v>342</v>
      </c>
      <c r="H1696" s="21">
        <f>SUM(E1695:E1696)</f>
        <v>7</v>
      </c>
      <c r="I1696" s="21">
        <f>SUM(F1695:F1696)</f>
        <v>344.06</v>
      </c>
      <c r="J1696" s="21">
        <f>SUM(G1695:G1696)</f>
        <v>1099</v>
      </c>
    </row>
    <row r="1697" spans="1:7" ht="12.75">
      <c r="A1697">
        <v>175</v>
      </c>
      <c r="B1697">
        <v>215002</v>
      </c>
      <c r="C1697" t="s">
        <v>32</v>
      </c>
      <c r="D1697" t="s">
        <v>478</v>
      </c>
      <c r="E1697" s="21">
        <v>3</v>
      </c>
      <c r="F1697">
        <v>138.95</v>
      </c>
      <c r="G1697">
        <v>553</v>
      </c>
    </row>
    <row r="1698" spans="1:7" ht="12.75">
      <c r="A1698">
        <v>340</v>
      </c>
      <c r="B1698">
        <v>215002</v>
      </c>
      <c r="C1698" t="s">
        <v>32</v>
      </c>
      <c r="D1698" t="s">
        <v>478</v>
      </c>
      <c r="E1698" s="21">
        <v>2</v>
      </c>
      <c r="F1698">
        <v>42.68</v>
      </c>
      <c r="G1698">
        <v>228</v>
      </c>
    </row>
    <row r="1699" spans="1:10" ht="12.75">
      <c r="A1699">
        <v>110</v>
      </c>
      <c r="B1699">
        <v>215002</v>
      </c>
      <c r="C1699" t="s">
        <v>32</v>
      </c>
      <c r="D1699" t="s">
        <v>478</v>
      </c>
      <c r="E1699" s="21">
        <v>1</v>
      </c>
      <c r="F1699">
        <v>82.75</v>
      </c>
      <c r="G1699">
        <v>320</v>
      </c>
      <c r="H1699" s="21">
        <f>SUM(E1697:E1699)</f>
        <v>6</v>
      </c>
      <c r="I1699" s="21">
        <f>SUM(F1697:F1699)</f>
        <v>264.38</v>
      </c>
      <c r="J1699" s="21">
        <f>SUM(G1697:G1699)</f>
        <v>1101</v>
      </c>
    </row>
    <row r="1700" spans="1:7" ht="12.75">
      <c r="A1700">
        <v>337</v>
      </c>
      <c r="B1700">
        <v>215002</v>
      </c>
      <c r="C1700" t="s">
        <v>32</v>
      </c>
      <c r="D1700" t="s">
        <v>475</v>
      </c>
      <c r="E1700" s="21">
        <v>2</v>
      </c>
      <c r="F1700">
        <v>46.41</v>
      </c>
      <c r="G1700">
        <v>228</v>
      </c>
    </row>
    <row r="1701" spans="1:7" ht="12.75">
      <c r="A1701">
        <v>492</v>
      </c>
      <c r="B1701">
        <v>215002</v>
      </c>
      <c r="C1701" t="s">
        <v>32</v>
      </c>
      <c r="D1701" t="s">
        <v>475</v>
      </c>
      <c r="E1701" s="21">
        <v>1</v>
      </c>
      <c r="F1701">
        <v>79.27</v>
      </c>
      <c r="G1701">
        <v>133</v>
      </c>
    </row>
    <row r="1702" spans="1:7" ht="12.75">
      <c r="A1702">
        <v>35</v>
      </c>
      <c r="B1702">
        <v>215002</v>
      </c>
      <c r="C1702" t="s">
        <v>32</v>
      </c>
      <c r="D1702" t="s">
        <v>872</v>
      </c>
      <c r="E1702" s="21">
        <v>4</v>
      </c>
      <c r="F1702">
        <v>223.45</v>
      </c>
      <c r="G1702">
        <v>757</v>
      </c>
    </row>
    <row r="1703" spans="1:7" ht="12.75">
      <c r="A1703">
        <v>318</v>
      </c>
      <c r="B1703">
        <v>215002</v>
      </c>
      <c r="C1703" t="s">
        <v>32</v>
      </c>
      <c r="D1703" t="s">
        <v>872</v>
      </c>
      <c r="E1703" s="21">
        <v>1</v>
      </c>
      <c r="F1703">
        <v>49.84</v>
      </c>
      <c r="G1703">
        <v>320</v>
      </c>
    </row>
    <row r="1704" spans="1:7" ht="12.75">
      <c r="A1704">
        <v>302</v>
      </c>
      <c r="B1704">
        <v>215002</v>
      </c>
      <c r="C1704" t="s">
        <v>32</v>
      </c>
      <c r="D1704" t="s">
        <v>441</v>
      </c>
      <c r="E1704" s="21">
        <v>2</v>
      </c>
      <c r="F1704">
        <v>65.5</v>
      </c>
      <c r="G1704">
        <v>228</v>
      </c>
    </row>
    <row r="1705" spans="1:7" ht="12.75">
      <c r="A1705">
        <v>308</v>
      </c>
      <c r="B1705">
        <v>215002</v>
      </c>
      <c r="C1705" t="s">
        <v>32</v>
      </c>
      <c r="D1705" t="s">
        <v>441</v>
      </c>
      <c r="E1705" s="21">
        <v>1</v>
      </c>
      <c r="F1705">
        <v>51.42</v>
      </c>
      <c r="G1705">
        <v>320</v>
      </c>
    </row>
    <row r="1706" spans="1:7" ht="12.75">
      <c r="A1706">
        <v>517</v>
      </c>
      <c r="B1706">
        <v>215002</v>
      </c>
      <c r="C1706" t="s">
        <v>32</v>
      </c>
      <c r="D1706" t="s">
        <v>441</v>
      </c>
      <c r="E1706" s="21">
        <v>1</v>
      </c>
      <c r="F1706">
        <v>66.93</v>
      </c>
      <c r="G1706">
        <v>133</v>
      </c>
    </row>
    <row r="1707" spans="1:7" ht="12.75">
      <c r="A1707">
        <v>4</v>
      </c>
      <c r="B1707">
        <v>215002</v>
      </c>
      <c r="C1707" t="s">
        <v>32</v>
      </c>
      <c r="D1707" t="s">
        <v>774</v>
      </c>
      <c r="E1707" s="21">
        <v>4</v>
      </c>
      <c r="F1707">
        <v>353.52</v>
      </c>
      <c r="G1707">
        <v>757</v>
      </c>
    </row>
    <row r="1708" spans="1:7" ht="12.75">
      <c r="A1708">
        <v>207</v>
      </c>
      <c r="B1708">
        <v>215002</v>
      </c>
      <c r="C1708" t="s">
        <v>32</v>
      </c>
      <c r="D1708" t="s">
        <v>774</v>
      </c>
      <c r="E1708" s="21">
        <v>1</v>
      </c>
      <c r="F1708">
        <v>67.41</v>
      </c>
      <c r="G1708">
        <v>320</v>
      </c>
    </row>
    <row r="1709" spans="1:7" ht="12.75">
      <c r="A1709">
        <v>339</v>
      </c>
      <c r="B1709">
        <v>215002</v>
      </c>
      <c r="C1709" t="s">
        <v>32</v>
      </c>
      <c r="D1709" t="s">
        <v>677</v>
      </c>
      <c r="E1709" s="21">
        <v>2</v>
      </c>
      <c r="F1709">
        <v>97.61</v>
      </c>
      <c r="G1709">
        <v>454</v>
      </c>
    </row>
    <row r="1710" spans="1:7" ht="12.75">
      <c r="A1710">
        <v>87</v>
      </c>
      <c r="B1710">
        <v>215002</v>
      </c>
      <c r="C1710" t="s">
        <v>32</v>
      </c>
      <c r="D1710" t="s">
        <v>677</v>
      </c>
      <c r="E1710" s="21">
        <v>1</v>
      </c>
      <c r="F1710">
        <v>86.39</v>
      </c>
      <c r="G1710">
        <v>320</v>
      </c>
    </row>
    <row r="1711" spans="1:7" ht="12.75">
      <c r="A1711">
        <v>184</v>
      </c>
      <c r="B1711">
        <v>215002</v>
      </c>
      <c r="C1711" t="s">
        <v>32</v>
      </c>
      <c r="D1711" t="s">
        <v>488</v>
      </c>
      <c r="E1711" s="21">
        <v>3</v>
      </c>
      <c r="F1711">
        <v>131.26</v>
      </c>
      <c r="G1711">
        <v>587</v>
      </c>
    </row>
    <row r="1712" spans="1:7" ht="12.75">
      <c r="A1712">
        <v>350</v>
      </c>
      <c r="B1712">
        <v>215002</v>
      </c>
      <c r="C1712" t="s">
        <v>32</v>
      </c>
      <c r="D1712" t="s">
        <v>488</v>
      </c>
      <c r="E1712" s="21">
        <v>2</v>
      </c>
      <c r="F1712">
        <v>31.08</v>
      </c>
      <c r="G1712">
        <v>228</v>
      </c>
    </row>
    <row r="1713" spans="1:7" ht="12.75">
      <c r="A1713">
        <v>70</v>
      </c>
      <c r="B1713">
        <v>215002</v>
      </c>
      <c r="C1713" t="s">
        <v>32</v>
      </c>
      <c r="D1713" t="s">
        <v>488</v>
      </c>
      <c r="E1713" s="21">
        <v>1</v>
      </c>
      <c r="F1713">
        <v>89.08</v>
      </c>
      <c r="G1713">
        <v>320</v>
      </c>
    </row>
    <row r="1714" spans="1:7" ht="12.75">
      <c r="A1714">
        <v>154</v>
      </c>
      <c r="B1714">
        <v>215002</v>
      </c>
      <c r="C1714" t="s">
        <v>32</v>
      </c>
      <c r="D1714" t="s">
        <v>470</v>
      </c>
      <c r="E1714" s="21">
        <v>3</v>
      </c>
      <c r="F1714">
        <v>160</v>
      </c>
      <c r="G1714">
        <v>587</v>
      </c>
    </row>
    <row r="1715" spans="1:7" ht="12.75">
      <c r="A1715">
        <v>332</v>
      </c>
      <c r="B1715">
        <v>215002</v>
      </c>
      <c r="C1715" t="s">
        <v>32</v>
      </c>
      <c r="D1715" t="s">
        <v>470</v>
      </c>
      <c r="E1715" s="21">
        <v>2</v>
      </c>
      <c r="F1715">
        <v>49.57</v>
      </c>
      <c r="G1715">
        <v>228</v>
      </c>
    </row>
    <row r="1716" spans="1:7" ht="12.75">
      <c r="A1716">
        <v>351</v>
      </c>
      <c r="B1716">
        <v>215002</v>
      </c>
      <c r="C1716" t="s">
        <v>32</v>
      </c>
      <c r="D1716" t="s">
        <v>470</v>
      </c>
      <c r="E1716" s="21">
        <v>1</v>
      </c>
      <c r="F1716">
        <v>44.62</v>
      </c>
      <c r="G1716">
        <v>320</v>
      </c>
    </row>
    <row r="1717" spans="1:7" ht="12.75">
      <c r="A1717">
        <v>167</v>
      </c>
      <c r="B1717">
        <v>215002</v>
      </c>
      <c r="C1717" t="s">
        <v>32</v>
      </c>
      <c r="D1717" t="s">
        <v>709</v>
      </c>
      <c r="E1717" s="21">
        <v>3</v>
      </c>
      <c r="F1717">
        <v>151.38</v>
      </c>
      <c r="G1717">
        <v>624</v>
      </c>
    </row>
    <row r="1718" spans="1:7" ht="12.75">
      <c r="A1718">
        <v>123</v>
      </c>
      <c r="B1718">
        <v>215002</v>
      </c>
      <c r="C1718" t="s">
        <v>32</v>
      </c>
      <c r="D1718" t="s">
        <v>709</v>
      </c>
      <c r="E1718" s="21">
        <v>1</v>
      </c>
      <c r="F1718">
        <v>80.7</v>
      </c>
      <c r="G1718">
        <v>320</v>
      </c>
    </row>
    <row r="1719" spans="1:7" ht="12.75">
      <c r="A1719">
        <v>289</v>
      </c>
      <c r="B1719">
        <v>215002</v>
      </c>
      <c r="C1719" t="s">
        <v>32</v>
      </c>
      <c r="D1719" t="s">
        <v>427</v>
      </c>
      <c r="E1719" s="21">
        <v>2</v>
      </c>
      <c r="F1719">
        <v>74.08</v>
      </c>
      <c r="G1719">
        <v>228</v>
      </c>
    </row>
    <row r="1720" spans="1:7" ht="12.75">
      <c r="A1720">
        <v>386</v>
      </c>
      <c r="B1720">
        <v>215002</v>
      </c>
      <c r="C1720" t="s">
        <v>32</v>
      </c>
      <c r="D1720" t="s">
        <v>427</v>
      </c>
      <c r="E1720" s="21">
        <v>2</v>
      </c>
      <c r="F1720">
        <v>74.44</v>
      </c>
      <c r="G1720">
        <v>337</v>
      </c>
    </row>
    <row r="1721" spans="1:7" ht="12.75">
      <c r="A1721">
        <v>152</v>
      </c>
      <c r="B1721">
        <v>215002</v>
      </c>
      <c r="C1721" t="s">
        <v>32</v>
      </c>
      <c r="D1721" t="s">
        <v>1123</v>
      </c>
      <c r="E1721" s="21">
        <v>3</v>
      </c>
      <c r="F1721">
        <v>161.14</v>
      </c>
      <c r="G1721">
        <v>587</v>
      </c>
    </row>
    <row r="1722" spans="1:7" ht="12.75">
      <c r="A1722">
        <v>539</v>
      </c>
      <c r="B1722">
        <v>215002</v>
      </c>
      <c r="C1722" t="s">
        <v>32</v>
      </c>
      <c r="D1722" t="s">
        <v>1422</v>
      </c>
      <c r="E1722" s="21">
        <v>1</v>
      </c>
      <c r="F1722">
        <v>59.95</v>
      </c>
      <c r="G1722">
        <v>170</v>
      </c>
    </row>
    <row r="1723" spans="1:7" ht="12.75">
      <c r="A1723">
        <v>369</v>
      </c>
      <c r="B1723">
        <v>215002</v>
      </c>
      <c r="C1723" t="s">
        <v>32</v>
      </c>
      <c r="D1723" t="s">
        <v>1280</v>
      </c>
      <c r="E1723" s="21">
        <v>2</v>
      </c>
      <c r="F1723">
        <v>81.75</v>
      </c>
      <c r="G1723">
        <v>303</v>
      </c>
    </row>
    <row r="1724" spans="1:7" ht="12.75">
      <c r="A1724">
        <v>144</v>
      </c>
      <c r="B1724">
        <v>215002</v>
      </c>
      <c r="C1724" t="s">
        <v>32</v>
      </c>
      <c r="D1724" t="s">
        <v>870</v>
      </c>
      <c r="E1724" s="21">
        <v>3</v>
      </c>
      <c r="F1724">
        <v>171.33</v>
      </c>
      <c r="G1724">
        <v>624</v>
      </c>
    </row>
    <row r="1725" spans="1:7" ht="12.75">
      <c r="A1725">
        <v>316</v>
      </c>
      <c r="B1725">
        <v>215002</v>
      </c>
      <c r="C1725" t="s">
        <v>32</v>
      </c>
      <c r="D1725" t="s">
        <v>870</v>
      </c>
      <c r="E1725" s="21">
        <v>1</v>
      </c>
      <c r="F1725">
        <v>50.16</v>
      </c>
      <c r="G1725">
        <v>320</v>
      </c>
    </row>
    <row r="1726" spans="1:7" ht="12.75">
      <c r="A1726">
        <v>42</v>
      </c>
      <c r="B1726">
        <v>215002</v>
      </c>
      <c r="C1726" t="s">
        <v>32</v>
      </c>
      <c r="D1726" t="s">
        <v>178</v>
      </c>
      <c r="E1726" s="21">
        <v>4</v>
      </c>
      <c r="F1726">
        <v>195.4</v>
      </c>
      <c r="G1726">
        <v>757</v>
      </c>
    </row>
    <row r="1727" spans="1:7" ht="12.75">
      <c r="A1727">
        <v>36</v>
      </c>
      <c r="B1727">
        <v>215002</v>
      </c>
      <c r="C1727" t="s">
        <v>32</v>
      </c>
      <c r="D1727" t="s">
        <v>178</v>
      </c>
      <c r="E1727" s="21">
        <v>3</v>
      </c>
      <c r="F1727">
        <v>83.43</v>
      </c>
      <c r="G1727">
        <v>342</v>
      </c>
    </row>
    <row r="1728" spans="1:10" ht="12.75">
      <c r="A1728">
        <v>115</v>
      </c>
      <c r="B1728">
        <v>215002</v>
      </c>
      <c r="C1728" t="s">
        <v>32</v>
      </c>
      <c r="D1728" t="s">
        <v>178</v>
      </c>
      <c r="E1728" s="21">
        <v>1</v>
      </c>
      <c r="F1728">
        <v>81.96</v>
      </c>
      <c r="G1728">
        <v>320</v>
      </c>
      <c r="H1728" s="21">
        <f>SUM(E1726:E1728)</f>
        <v>8</v>
      </c>
      <c r="I1728" s="21">
        <f>SUM(F1726:F1728)</f>
        <v>360.79</v>
      </c>
      <c r="J1728" s="21">
        <f>SUM(G1726:G1728)</f>
        <v>1419</v>
      </c>
    </row>
    <row r="1729" spans="1:7" ht="12.75">
      <c r="A1729">
        <v>96</v>
      </c>
      <c r="B1729">
        <v>215002</v>
      </c>
      <c r="C1729" t="s">
        <v>32</v>
      </c>
      <c r="D1729" t="s">
        <v>421</v>
      </c>
      <c r="E1729" s="21">
        <v>3</v>
      </c>
      <c r="F1729">
        <v>218.85</v>
      </c>
      <c r="G1729">
        <v>587</v>
      </c>
    </row>
    <row r="1730" spans="1:7" ht="12.75">
      <c r="A1730">
        <v>282</v>
      </c>
      <c r="B1730">
        <v>215002</v>
      </c>
      <c r="C1730" t="s">
        <v>32</v>
      </c>
      <c r="D1730" t="s">
        <v>421</v>
      </c>
      <c r="E1730" s="21">
        <v>2</v>
      </c>
      <c r="F1730">
        <v>78.63</v>
      </c>
      <c r="G1730">
        <v>228</v>
      </c>
    </row>
    <row r="1731" spans="1:7" ht="12.75">
      <c r="A1731">
        <v>734</v>
      </c>
      <c r="B1731">
        <v>215002</v>
      </c>
      <c r="C1731" t="s">
        <v>32</v>
      </c>
      <c r="D1731" t="s">
        <v>1607</v>
      </c>
      <c r="E1731" s="21">
        <v>1</v>
      </c>
      <c r="F1731">
        <v>9.41</v>
      </c>
      <c r="G1731">
        <v>204</v>
      </c>
    </row>
    <row r="1732" spans="1:7" ht="12.75">
      <c r="A1732">
        <v>100</v>
      </c>
      <c r="B1732">
        <v>215002</v>
      </c>
      <c r="C1732" t="s">
        <v>32</v>
      </c>
      <c r="D1732" t="s">
        <v>828</v>
      </c>
      <c r="E1732" s="21">
        <v>3</v>
      </c>
      <c r="F1732">
        <v>210.7</v>
      </c>
      <c r="G1732">
        <v>507</v>
      </c>
    </row>
    <row r="1733" spans="1:7" ht="12.75">
      <c r="A1733">
        <v>266</v>
      </c>
      <c r="B1733">
        <v>215002</v>
      </c>
      <c r="C1733" t="s">
        <v>32</v>
      </c>
      <c r="D1733" t="s">
        <v>828</v>
      </c>
      <c r="E1733" s="21">
        <v>1</v>
      </c>
      <c r="F1733">
        <v>58.07</v>
      </c>
      <c r="G1733">
        <v>320</v>
      </c>
    </row>
    <row r="1734" spans="1:7" ht="12.75">
      <c r="A1734">
        <v>133</v>
      </c>
      <c r="B1734">
        <v>215002</v>
      </c>
      <c r="C1734" t="s">
        <v>32</v>
      </c>
      <c r="D1734" t="s">
        <v>720</v>
      </c>
      <c r="E1734" s="21">
        <v>3</v>
      </c>
      <c r="F1734">
        <v>179.02</v>
      </c>
      <c r="G1734">
        <v>587</v>
      </c>
    </row>
    <row r="1735" spans="1:7" ht="12.75">
      <c r="A1735">
        <v>134</v>
      </c>
      <c r="B1735">
        <v>215002</v>
      </c>
      <c r="C1735" t="s">
        <v>32</v>
      </c>
      <c r="D1735" t="s">
        <v>720</v>
      </c>
      <c r="E1735" s="21">
        <v>1</v>
      </c>
      <c r="F1735">
        <v>78.96</v>
      </c>
      <c r="G1735">
        <v>320</v>
      </c>
    </row>
    <row r="1736" spans="1:7" ht="12.75">
      <c r="A1736">
        <v>24</v>
      </c>
      <c r="B1736">
        <v>215002</v>
      </c>
      <c r="C1736" t="s">
        <v>32</v>
      </c>
      <c r="D1736" t="s">
        <v>466</v>
      </c>
      <c r="E1736" s="21">
        <v>4</v>
      </c>
      <c r="F1736">
        <v>259.93</v>
      </c>
      <c r="G1736">
        <v>757</v>
      </c>
    </row>
    <row r="1737" spans="1:10" ht="12.75">
      <c r="A1737">
        <v>328</v>
      </c>
      <c r="B1737">
        <v>215002</v>
      </c>
      <c r="C1737" t="s">
        <v>32</v>
      </c>
      <c r="D1737" t="s">
        <v>466</v>
      </c>
      <c r="E1737" s="21">
        <v>2</v>
      </c>
      <c r="F1737">
        <v>52.84</v>
      </c>
      <c r="G1737">
        <v>228</v>
      </c>
      <c r="H1737" s="21">
        <f>SUM(E1736:E1737)</f>
        <v>6</v>
      </c>
      <c r="I1737" s="21">
        <f>SUM(F1736:F1737)</f>
        <v>312.77</v>
      </c>
      <c r="J1737" s="21">
        <f>SUM(G1736:G1737)</f>
        <v>985</v>
      </c>
    </row>
    <row r="1738" spans="1:7" ht="12.75">
      <c r="A1738">
        <v>73</v>
      </c>
      <c r="B1738">
        <v>215002</v>
      </c>
      <c r="C1738" t="s">
        <v>32</v>
      </c>
      <c r="D1738" t="s">
        <v>1080</v>
      </c>
      <c r="E1738" s="21">
        <v>3</v>
      </c>
      <c r="F1738">
        <v>234.93</v>
      </c>
      <c r="G1738">
        <v>507</v>
      </c>
    </row>
    <row r="1739" spans="1:7" ht="12.75">
      <c r="A1739">
        <v>512</v>
      </c>
      <c r="B1739">
        <v>215003</v>
      </c>
      <c r="C1739" t="s">
        <v>496</v>
      </c>
      <c r="D1739" t="s">
        <v>1399</v>
      </c>
      <c r="E1739" s="21">
        <v>1</v>
      </c>
      <c r="F1739">
        <v>70.38</v>
      </c>
      <c r="G1739">
        <v>170</v>
      </c>
    </row>
    <row r="1740" spans="1:7" ht="12.75">
      <c r="A1740">
        <v>514</v>
      </c>
      <c r="B1740">
        <v>215003</v>
      </c>
      <c r="C1740" t="s">
        <v>496</v>
      </c>
      <c r="D1740" t="s">
        <v>1401</v>
      </c>
      <c r="E1740" s="21">
        <v>1</v>
      </c>
      <c r="F1740">
        <v>70.14</v>
      </c>
      <c r="G1740">
        <v>170</v>
      </c>
    </row>
    <row r="1741" spans="1:7" ht="12.75">
      <c r="A1741">
        <v>420</v>
      </c>
      <c r="B1741">
        <v>215003</v>
      </c>
      <c r="C1741" t="s">
        <v>496</v>
      </c>
      <c r="D1741" t="s">
        <v>1325</v>
      </c>
      <c r="E1741" s="21">
        <v>2</v>
      </c>
      <c r="F1741">
        <v>57.1</v>
      </c>
      <c r="G1741">
        <v>454</v>
      </c>
    </row>
    <row r="1742" spans="1:7" ht="12.75">
      <c r="A1742">
        <v>466</v>
      </c>
      <c r="B1742">
        <v>215003</v>
      </c>
      <c r="C1742" t="s">
        <v>496</v>
      </c>
      <c r="D1742" t="s">
        <v>1366</v>
      </c>
      <c r="E1742" s="21">
        <v>1</v>
      </c>
      <c r="F1742">
        <v>100</v>
      </c>
      <c r="G1742">
        <v>170</v>
      </c>
    </row>
    <row r="1743" spans="1:7" ht="12.75">
      <c r="A1743">
        <v>703</v>
      </c>
      <c r="B1743">
        <v>215003</v>
      </c>
      <c r="C1743" t="s">
        <v>496</v>
      </c>
      <c r="D1743" t="s">
        <v>1575</v>
      </c>
      <c r="E1743" s="21">
        <v>1</v>
      </c>
      <c r="F1743">
        <v>14.59</v>
      </c>
      <c r="G1743">
        <v>250</v>
      </c>
    </row>
    <row r="1744" spans="1:7" ht="12.75">
      <c r="A1744">
        <v>359</v>
      </c>
      <c r="B1744">
        <v>215003</v>
      </c>
      <c r="C1744" t="s">
        <v>496</v>
      </c>
      <c r="D1744" t="s">
        <v>497</v>
      </c>
      <c r="E1744" s="21">
        <v>2</v>
      </c>
      <c r="F1744">
        <v>21.01</v>
      </c>
      <c r="G1744">
        <v>228</v>
      </c>
    </row>
    <row r="1745" spans="1:7" ht="12.75">
      <c r="A1745">
        <v>521</v>
      </c>
      <c r="B1745">
        <v>215003</v>
      </c>
      <c r="C1745" t="s">
        <v>496</v>
      </c>
      <c r="D1745" t="s">
        <v>497</v>
      </c>
      <c r="E1745" s="21">
        <v>1</v>
      </c>
      <c r="F1745">
        <v>65.64</v>
      </c>
      <c r="G1745">
        <v>170</v>
      </c>
    </row>
    <row r="1746" spans="1:7" ht="12.75">
      <c r="A1746">
        <v>358</v>
      </c>
      <c r="B1746">
        <v>216002</v>
      </c>
      <c r="C1746" t="s">
        <v>108</v>
      </c>
      <c r="D1746" t="s">
        <v>1270</v>
      </c>
      <c r="E1746" s="21">
        <v>2</v>
      </c>
      <c r="F1746">
        <v>85.88</v>
      </c>
      <c r="G1746">
        <v>454</v>
      </c>
    </row>
    <row r="1747" spans="1:7" ht="12.75">
      <c r="A1747">
        <v>224</v>
      </c>
      <c r="B1747">
        <v>216002</v>
      </c>
      <c r="C1747" t="s">
        <v>108</v>
      </c>
      <c r="D1747" t="s">
        <v>1176</v>
      </c>
      <c r="E1747" s="21">
        <v>3</v>
      </c>
      <c r="F1747">
        <v>45.9</v>
      </c>
      <c r="G1747">
        <v>553</v>
      </c>
    </row>
    <row r="1748" spans="1:7" ht="12.75">
      <c r="A1748">
        <v>41</v>
      </c>
      <c r="B1748">
        <v>216002</v>
      </c>
      <c r="C1748" t="s">
        <v>108</v>
      </c>
      <c r="D1748" t="s">
        <v>687</v>
      </c>
      <c r="E1748" s="21">
        <v>4</v>
      </c>
      <c r="F1748">
        <v>201.68</v>
      </c>
      <c r="G1748">
        <v>757</v>
      </c>
    </row>
    <row r="1749" spans="1:7" ht="12.75">
      <c r="A1749">
        <v>97</v>
      </c>
      <c r="B1749">
        <v>216002</v>
      </c>
      <c r="C1749" t="s">
        <v>108</v>
      </c>
      <c r="D1749" t="s">
        <v>687</v>
      </c>
      <c r="E1749" s="21">
        <v>1</v>
      </c>
      <c r="F1749">
        <v>84.81</v>
      </c>
      <c r="G1749">
        <v>320</v>
      </c>
    </row>
    <row r="1750" spans="1:7" ht="12.75">
      <c r="A1750">
        <v>143</v>
      </c>
      <c r="B1750">
        <v>216002</v>
      </c>
      <c r="C1750" t="s">
        <v>108</v>
      </c>
      <c r="D1750" t="s">
        <v>1114</v>
      </c>
      <c r="E1750" s="21">
        <v>3</v>
      </c>
      <c r="F1750">
        <v>174.11</v>
      </c>
      <c r="G1750">
        <v>624</v>
      </c>
    </row>
    <row r="1751" spans="1:7" ht="12.75">
      <c r="A1751">
        <v>307</v>
      </c>
      <c r="B1751">
        <v>216002</v>
      </c>
      <c r="C1751" t="s">
        <v>108</v>
      </c>
      <c r="D1751" t="s">
        <v>863</v>
      </c>
      <c r="E1751" s="21">
        <v>1</v>
      </c>
      <c r="F1751">
        <v>51.58</v>
      </c>
      <c r="G1751">
        <v>320</v>
      </c>
    </row>
    <row r="1752" spans="1:7" ht="12.75">
      <c r="A1752">
        <v>598</v>
      </c>
      <c r="B1752">
        <v>216002</v>
      </c>
      <c r="C1752" t="s">
        <v>108</v>
      </c>
      <c r="D1752" t="s">
        <v>863</v>
      </c>
      <c r="E1752" s="21">
        <v>1</v>
      </c>
      <c r="F1752">
        <v>41.03</v>
      </c>
      <c r="G1752">
        <v>250</v>
      </c>
    </row>
    <row r="1753" spans="1:7" ht="12.75">
      <c r="A1753">
        <v>654</v>
      </c>
      <c r="B1753">
        <v>216002</v>
      </c>
      <c r="C1753" t="s">
        <v>108</v>
      </c>
      <c r="D1753" t="s">
        <v>1528</v>
      </c>
      <c r="E1753" s="21">
        <v>1</v>
      </c>
      <c r="F1753">
        <v>24.67</v>
      </c>
      <c r="G1753">
        <v>133</v>
      </c>
    </row>
    <row r="1754" spans="1:7" ht="12.75">
      <c r="A1754">
        <v>251</v>
      </c>
      <c r="B1754">
        <v>216002</v>
      </c>
      <c r="C1754" t="s">
        <v>108</v>
      </c>
      <c r="D1754" t="s">
        <v>930</v>
      </c>
      <c r="E1754" s="21">
        <v>2</v>
      </c>
      <c r="F1754">
        <v>154.15</v>
      </c>
      <c r="G1754">
        <v>454</v>
      </c>
    </row>
    <row r="1755" spans="1:7" ht="12.75">
      <c r="A1755">
        <v>390</v>
      </c>
      <c r="B1755">
        <v>216002</v>
      </c>
      <c r="C1755" t="s">
        <v>108</v>
      </c>
      <c r="D1755" t="s">
        <v>930</v>
      </c>
      <c r="E1755" s="21">
        <v>1</v>
      </c>
      <c r="F1755">
        <v>38.45</v>
      </c>
      <c r="G1755">
        <v>320</v>
      </c>
    </row>
    <row r="1756" spans="1:7" ht="12.75">
      <c r="A1756">
        <v>195</v>
      </c>
      <c r="B1756">
        <v>216002</v>
      </c>
      <c r="C1756" t="s">
        <v>108</v>
      </c>
      <c r="D1756" t="s">
        <v>1151</v>
      </c>
      <c r="E1756" s="21">
        <v>3</v>
      </c>
      <c r="F1756">
        <v>118.77</v>
      </c>
      <c r="G1756">
        <v>624</v>
      </c>
    </row>
    <row r="1757" spans="1:7" ht="12.75">
      <c r="A1757">
        <v>454</v>
      </c>
      <c r="B1757">
        <v>216002</v>
      </c>
      <c r="C1757" t="s">
        <v>108</v>
      </c>
      <c r="D1757" t="s">
        <v>1356</v>
      </c>
      <c r="E1757" s="21">
        <v>2</v>
      </c>
      <c r="F1757">
        <v>29.3</v>
      </c>
      <c r="G1757">
        <v>454</v>
      </c>
    </row>
    <row r="1758" spans="1:7" ht="12.75">
      <c r="A1758">
        <v>727</v>
      </c>
      <c r="B1758">
        <v>216002</v>
      </c>
      <c r="C1758" t="s">
        <v>108</v>
      </c>
      <c r="D1758" t="s">
        <v>1600</v>
      </c>
      <c r="E1758" s="21">
        <v>1</v>
      </c>
      <c r="F1758">
        <v>10.9</v>
      </c>
      <c r="G1758">
        <v>170</v>
      </c>
    </row>
    <row r="1759" spans="1:7" ht="12.75">
      <c r="A1759">
        <v>237</v>
      </c>
      <c r="B1759">
        <v>216002</v>
      </c>
      <c r="C1759" t="s">
        <v>108</v>
      </c>
      <c r="D1759" t="s">
        <v>1186</v>
      </c>
      <c r="E1759" s="21">
        <v>2</v>
      </c>
      <c r="F1759">
        <v>175.98</v>
      </c>
      <c r="G1759">
        <v>454</v>
      </c>
    </row>
    <row r="1760" spans="1:7" ht="12.75">
      <c r="A1760">
        <v>153</v>
      </c>
      <c r="B1760">
        <v>216002</v>
      </c>
      <c r="C1760" t="s">
        <v>108</v>
      </c>
      <c r="D1760" t="s">
        <v>1124</v>
      </c>
      <c r="E1760" s="21">
        <v>3</v>
      </c>
      <c r="F1760">
        <v>160.14</v>
      </c>
      <c r="G1760">
        <v>624</v>
      </c>
    </row>
    <row r="1761" spans="1:13" ht="12.75">
      <c r="A1761" s="41">
        <v>626</v>
      </c>
      <c r="B1761" s="41">
        <v>216002</v>
      </c>
      <c r="C1761" s="41" t="s">
        <v>108</v>
      </c>
      <c r="D1761" s="41" t="s">
        <v>1124</v>
      </c>
      <c r="E1761" s="41">
        <v>1</v>
      </c>
      <c r="F1761" s="41">
        <v>1.11</v>
      </c>
      <c r="G1761" s="41">
        <v>320</v>
      </c>
      <c r="H1761" s="41">
        <v>626</v>
      </c>
      <c r="I1761" s="41"/>
      <c r="J1761" s="41"/>
      <c r="K1761" s="41"/>
      <c r="L1761" s="41"/>
      <c r="M1761" s="41"/>
    </row>
    <row r="1762" spans="1:7" ht="12.75">
      <c r="A1762">
        <v>545</v>
      </c>
      <c r="B1762">
        <v>216002</v>
      </c>
      <c r="C1762" t="s">
        <v>108</v>
      </c>
      <c r="D1762" t="s">
        <v>1429</v>
      </c>
      <c r="E1762" s="21">
        <v>1</v>
      </c>
      <c r="F1762">
        <v>57.82</v>
      </c>
      <c r="G1762">
        <v>170</v>
      </c>
    </row>
    <row r="1763" spans="1:7" ht="12.75">
      <c r="A1763">
        <v>499</v>
      </c>
      <c r="B1763">
        <v>216002</v>
      </c>
      <c r="C1763" t="s">
        <v>108</v>
      </c>
      <c r="D1763" t="s">
        <v>1389</v>
      </c>
      <c r="E1763" s="21">
        <v>1</v>
      </c>
      <c r="F1763">
        <v>77.35</v>
      </c>
      <c r="G1763">
        <v>204</v>
      </c>
    </row>
    <row r="1764" spans="1:7" ht="12.75">
      <c r="A1764">
        <v>90</v>
      </c>
      <c r="B1764">
        <v>216002</v>
      </c>
      <c r="C1764" t="s">
        <v>108</v>
      </c>
      <c r="D1764" t="s">
        <v>333</v>
      </c>
      <c r="E1764" s="21">
        <v>3</v>
      </c>
      <c r="F1764">
        <v>221.65</v>
      </c>
      <c r="G1764">
        <v>624</v>
      </c>
    </row>
    <row r="1765" spans="1:7" ht="12.75">
      <c r="A1765">
        <v>194</v>
      </c>
      <c r="B1765">
        <v>216002</v>
      </c>
      <c r="C1765" t="s">
        <v>108</v>
      </c>
      <c r="D1765" t="s">
        <v>333</v>
      </c>
      <c r="E1765" s="21">
        <v>2</v>
      </c>
      <c r="F1765">
        <v>110.47</v>
      </c>
      <c r="G1765">
        <v>228</v>
      </c>
    </row>
    <row r="1766" spans="1:7" ht="12.75">
      <c r="A1766">
        <v>52</v>
      </c>
      <c r="B1766">
        <v>216002</v>
      </c>
      <c r="C1766" t="s">
        <v>108</v>
      </c>
      <c r="D1766" t="s">
        <v>1068</v>
      </c>
      <c r="E1766" s="21">
        <v>4</v>
      </c>
      <c r="F1766">
        <v>136.39</v>
      </c>
      <c r="G1766">
        <v>757</v>
      </c>
    </row>
    <row r="1767" spans="1:7" ht="12.75">
      <c r="A1767">
        <v>97</v>
      </c>
      <c r="B1767">
        <v>216002</v>
      </c>
      <c r="C1767" t="s">
        <v>108</v>
      </c>
      <c r="D1767" t="s">
        <v>689</v>
      </c>
      <c r="E1767" s="21">
        <v>3</v>
      </c>
      <c r="F1767">
        <v>216.45</v>
      </c>
      <c r="G1767">
        <v>624</v>
      </c>
    </row>
    <row r="1768" spans="1:7" ht="12.75">
      <c r="A1768">
        <v>100</v>
      </c>
      <c r="B1768">
        <v>216002</v>
      </c>
      <c r="C1768" t="s">
        <v>108</v>
      </c>
      <c r="D1768" t="s">
        <v>689</v>
      </c>
      <c r="E1768" s="21">
        <v>1</v>
      </c>
      <c r="F1768">
        <v>84.34</v>
      </c>
      <c r="G1768">
        <v>320</v>
      </c>
    </row>
    <row r="1769" spans="1:7" ht="12.75">
      <c r="A1769">
        <v>106</v>
      </c>
      <c r="B1769">
        <v>216002</v>
      </c>
      <c r="C1769" t="s">
        <v>108</v>
      </c>
      <c r="D1769" t="s">
        <v>943</v>
      </c>
      <c r="E1769" s="21">
        <v>3</v>
      </c>
      <c r="F1769">
        <v>205.49</v>
      </c>
      <c r="G1769">
        <v>553</v>
      </c>
    </row>
    <row r="1770" spans="1:7" ht="12.75">
      <c r="A1770">
        <v>405</v>
      </c>
      <c r="B1770">
        <v>216002</v>
      </c>
      <c r="C1770" t="s">
        <v>108</v>
      </c>
      <c r="D1770" t="s">
        <v>943</v>
      </c>
      <c r="E1770" s="21">
        <v>1</v>
      </c>
      <c r="F1770">
        <v>36.08</v>
      </c>
      <c r="G1770">
        <v>320</v>
      </c>
    </row>
    <row r="1771" spans="1:7" ht="12.75">
      <c r="A1771">
        <v>112</v>
      </c>
      <c r="B1771">
        <v>216002</v>
      </c>
      <c r="C1771" t="s">
        <v>108</v>
      </c>
      <c r="D1771" t="s">
        <v>960</v>
      </c>
      <c r="E1771" s="21">
        <v>3</v>
      </c>
      <c r="F1771">
        <v>198.04</v>
      </c>
      <c r="G1771">
        <v>624</v>
      </c>
    </row>
    <row r="1772" spans="1:7" ht="12.75">
      <c r="A1772">
        <v>424</v>
      </c>
      <c r="B1772">
        <v>216002</v>
      </c>
      <c r="C1772" t="s">
        <v>108</v>
      </c>
      <c r="D1772" t="s">
        <v>960</v>
      </c>
      <c r="E1772" s="21">
        <v>1</v>
      </c>
      <c r="F1772">
        <v>33.23</v>
      </c>
      <c r="G1772">
        <v>320</v>
      </c>
    </row>
    <row r="1773" spans="1:7" ht="12.75">
      <c r="A1773">
        <v>107</v>
      </c>
      <c r="B1773">
        <v>216002</v>
      </c>
      <c r="C1773" t="s">
        <v>108</v>
      </c>
      <c r="D1773" t="s">
        <v>1096</v>
      </c>
      <c r="E1773" s="21">
        <v>3</v>
      </c>
      <c r="F1773">
        <v>205.43</v>
      </c>
      <c r="G1773">
        <v>624</v>
      </c>
    </row>
    <row r="1774" spans="1:7" ht="12.75">
      <c r="A1774">
        <v>360</v>
      </c>
      <c r="B1774">
        <v>216002</v>
      </c>
      <c r="C1774" t="s">
        <v>108</v>
      </c>
      <c r="D1774" t="s">
        <v>1272</v>
      </c>
      <c r="E1774" s="21">
        <v>2</v>
      </c>
      <c r="F1774">
        <v>84.86</v>
      </c>
      <c r="G1774">
        <v>420</v>
      </c>
    </row>
    <row r="1775" spans="1:7" ht="12.75">
      <c r="A1775">
        <v>188</v>
      </c>
      <c r="B1775">
        <v>216002</v>
      </c>
      <c r="C1775" t="s">
        <v>108</v>
      </c>
      <c r="D1775" t="s">
        <v>797</v>
      </c>
      <c r="E1775" s="21">
        <v>3</v>
      </c>
      <c r="F1775">
        <v>125.52</v>
      </c>
      <c r="G1775">
        <v>624</v>
      </c>
    </row>
    <row r="1776" spans="1:7" ht="12.75">
      <c r="A1776">
        <v>231</v>
      </c>
      <c r="B1776">
        <v>216002</v>
      </c>
      <c r="C1776" t="s">
        <v>108</v>
      </c>
      <c r="D1776" t="s">
        <v>797</v>
      </c>
      <c r="E1776" s="21">
        <v>1</v>
      </c>
      <c r="F1776">
        <v>63.61</v>
      </c>
      <c r="G1776">
        <v>320</v>
      </c>
    </row>
    <row r="1777" spans="1:7" ht="12.75">
      <c r="A1777">
        <v>657</v>
      </c>
      <c r="B1777">
        <v>216002</v>
      </c>
      <c r="C1777" t="s">
        <v>108</v>
      </c>
      <c r="D1777" t="s">
        <v>1531</v>
      </c>
      <c r="E1777" s="21">
        <v>1</v>
      </c>
      <c r="F1777">
        <v>23.88</v>
      </c>
      <c r="G1777">
        <v>133</v>
      </c>
    </row>
    <row r="1778" spans="1:7" ht="12.75">
      <c r="A1778">
        <v>277</v>
      </c>
      <c r="B1778">
        <v>216002</v>
      </c>
      <c r="C1778" t="s">
        <v>108</v>
      </c>
      <c r="D1778" t="s">
        <v>416</v>
      </c>
      <c r="E1778" s="21">
        <v>2</v>
      </c>
      <c r="F1778">
        <v>80.94</v>
      </c>
      <c r="G1778">
        <v>228</v>
      </c>
    </row>
    <row r="1779" spans="1:7" ht="12.75">
      <c r="A1779">
        <v>191</v>
      </c>
      <c r="B1779">
        <v>216002</v>
      </c>
      <c r="C1779" t="s">
        <v>108</v>
      </c>
      <c r="D1779" t="s">
        <v>330</v>
      </c>
      <c r="E1779" s="21">
        <v>2</v>
      </c>
      <c r="F1779">
        <v>111.78</v>
      </c>
      <c r="G1779">
        <v>228</v>
      </c>
    </row>
    <row r="1780" spans="1:7" ht="12.75">
      <c r="A1780">
        <v>741</v>
      </c>
      <c r="B1780">
        <v>216002</v>
      </c>
      <c r="C1780" t="s">
        <v>108</v>
      </c>
      <c r="D1780" t="s">
        <v>330</v>
      </c>
      <c r="E1780" s="21">
        <v>1</v>
      </c>
      <c r="F1780">
        <v>8.06</v>
      </c>
      <c r="G1780">
        <v>170</v>
      </c>
    </row>
    <row r="1781" spans="1:7" ht="12.75">
      <c r="A1781">
        <v>436</v>
      </c>
      <c r="B1781">
        <v>216002</v>
      </c>
      <c r="C1781" t="s">
        <v>108</v>
      </c>
      <c r="D1781" t="s">
        <v>1341</v>
      </c>
      <c r="E1781" s="21">
        <v>2</v>
      </c>
      <c r="F1781">
        <v>41.92</v>
      </c>
      <c r="G1781">
        <v>454</v>
      </c>
    </row>
    <row r="1782" spans="1:7" ht="12.75">
      <c r="A1782">
        <v>134</v>
      </c>
      <c r="B1782">
        <v>216002</v>
      </c>
      <c r="C1782" t="s">
        <v>108</v>
      </c>
      <c r="D1782" t="s">
        <v>1109</v>
      </c>
      <c r="E1782" s="21">
        <v>3</v>
      </c>
      <c r="F1782">
        <v>178.48</v>
      </c>
      <c r="G1782">
        <v>624</v>
      </c>
    </row>
    <row r="1783" spans="1:7" ht="12.75">
      <c r="A1783">
        <v>453</v>
      </c>
      <c r="B1783">
        <v>216002</v>
      </c>
      <c r="C1783" t="s">
        <v>108</v>
      </c>
      <c r="D1783" t="s">
        <v>589</v>
      </c>
      <c r="E1783" s="21">
        <v>1</v>
      </c>
      <c r="F1783">
        <v>83.18</v>
      </c>
      <c r="G1783">
        <v>114</v>
      </c>
    </row>
    <row r="1784" spans="1:7" ht="12.75">
      <c r="A1784">
        <v>31</v>
      </c>
      <c r="B1784">
        <v>216002</v>
      </c>
      <c r="C1784" t="s">
        <v>108</v>
      </c>
      <c r="D1784" t="s">
        <v>685</v>
      </c>
      <c r="E1784" s="21">
        <v>4</v>
      </c>
      <c r="F1784">
        <v>233.27</v>
      </c>
      <c r="G1784">
        <v>757</v>
      </c>
    </row>
    <row r="1785" spans="1:7" ht="12.75">
      <c r="A1785">
        <v>95</v>
      </c>
      <c r="B1785">
        <v>216002</v>
      </c>
      <c r="C1785" t="s">
        <v>108</v>
      </c>
      <c r="D1785" t="s">
        <v>685</v>
      </c>
      <c r="E1785" s="21">
        <v>1</v>
      </c>
      <c r="F1785">
        <v>85.13</v>
      </c>
      <c r="G1785">
        <v>320</v>
      </c>
    </row>
    <row r="1786" spans="1:7" ht="12.75">
      <c r="A1786">
        <v>665</v>
      </c>
      <c r="B1786">
        <v>216002</v>
      </c>
      <c r="C1786" t="s">
        <v>108</v>
      </c>
      <c r="D1786" t="s">
        <v>1538</v>
      </c>
      <c r="E1786" s="21">
        <v>1</v>
      </c>
      <c r="F1786">
        <v>21.88</v>
      </c>
      <c r="G1786">
        <v>250</v>
      </c>
    </row>
    <row r="1787" spans="1:7" ht="12.75">
      <c r="A1787">
        <v>352</v>
      </c>
      <c r="B1787">
        <v>216002</v>
      </c>
      <c r="C1787" t="s">
        <v>108</v>
      </c>
      <c r="D1787" t="s">
        <v>1265</v>
      </c>
      <c r="E1787" s="21">
        <v>2</v>
      </c>
      <c r="F1787">
        <v>89.02</v>
      </c>
      <c r="G1787">
        <v>420</v>
      </c>
    </row>
    <row r="1788" spans="1:7" ht="12.75">
      <c r="A1788">
        <v>210</v>
      </c>
      <c r="B1788">
        <v>216002</v>
      </c>
      <c r="C1788" t="s">
        <v>108</v>
      </c>
      <c r="D1788" t="s">
        <v>1161</v>
      </c>
      <c r="E1788" s="21">
        <v>3</v>
      </c>
      <c r="F1788">
        <v>84.09</v>
      </c>
      <c r="G1788">
        <v>624</v>
      </c>
    </row>
    <row r="1789" spans="1:7" ht="12.75">
      <c r="A1789">
        <v>395</v>
      </c>
      <c r="B1789">
        <v>216002</v>
      </c>
      <c r="C1789" t="s">
        <v>108</v>
      </c>
      <c r="D1789" t="s">
        <v>535</v>
      </c>
      <c r="E1789" s="21">
        <v>1</v>
      </c>
      <c r="F1789">
        <v>93.83</v>
      </c>
      <c r="G1789">
        <v>114</v>
      </c>
    </row>
    <row r="1790" spans="1:7" ht="12.75">
      <c r="A1790">
        <v>384</v>
      </c>
      <c r="B1790">
        <v>216002</v>
      </c>
      <c r="C1790" t="s">
        <v>108</v>
      </c>
      <c r="D1790" t="s">
        <v>1292</v>
      </c>
      <c r="E1790" s="21">
        <v>2</v>
      </c>
      <c r="F1790">
        <v>74.81</v>
      </c>
      <c r="G1790">
        <v>374</v>
      </c>
    </row>
    <row r="1791" spans="1:13" ht="12.75">
      <c r="A1791" s="41">
        <v>526</v>
      </c>
      <c r="B1791" s="41">
        <v>216002</v>
      </c>
      <c r="C1791" s="41" t="s">
        <v>108</v>
      </c>
      <c r="D1791" s="41" t="s">
        <v>1292</v>
      </c>
      <c r="E1791" s="41">
        <v>1</v>
      </c>
      <c r="F1791" s="41">
        <v>16.93</v>
      </c>
      <c r="G1791" s="41">
        <v>320</v>
      </c>
      <c r="H1791" s="41">
        <v>526</v>
      </c>
      <c r="I1791" s="41"/>
      <c r="J1791" s="41"/>
      <c r="K1791" s="41"/>
      <c r="L1791" s="41"/>
      <c r="M1791" s="41"/>
    </row>
    <row r="1792" spans="1:7" ht="12.75">
      <c r="A1792">
        <v>204</v>
      </c>
      <c r="B1792">
        <v>216002</v>
      </c>
      <c r="C1792" t="s">
        <v>108</v>
      </c>
      <c r="D1792" t="s">
        <v>1158</v>
      </c>
      <c r="E1792" s="21">
        <v>3</v>
      </c>
      <c r="F1792">
        <v>92.6</v>
      </c>
      <c r="G1792">
        <v>624</v>
      </c>
    </row>
    <row r="1793" spans="1:7" ht="12.75">
      <c r="A1793">
        <v>160</v>
      </c>
      <c r="B1793">
        <v>216002</v>
      </c>
      <c r="C1793" t="s">
        <v>108</v>
      </c>
      <c r="D1793" t="s">
        <v>1130</v>
      </c>
      <c r="E1793" s="21">
        <v>3</v>
      </c>
      <c r="F1793">
        <v>154.29</v>
      </c>
      <c r="G1793">
        <v>507</v>
      </c>
    </row>
    <row r="1794" spans="1:7" ht="12.75">
      <c r="A1794">
        <v>437</v>
      </c>
      <c r="B1794">
        <v>216002</v>
      </c>
      <c r="C1794" t="s">
        <v>108</v>
      </c>
      <c r="D1794" t="s">
        <v>1342</v>
      </c>
      <c r="E1794" s="21">
        <v>2</v>
      </c>
      <c r="F1794">
        <v>41.51</v>
      </c>
      <c r="G1794">
        <v>454</v>
      </c>
    </row>
    <row r="1795" spans="1:7" ht="12.75">
      <c r="A1795">
        <v>275</v>
      </c>
      <c r="B1795">
        <v>216002</v>
      </c>
      <c r="C1795" t="s">
        <v>108</v>
      </c>
      <c r="D1795" t="s">
        <v>1209</v>
      </c>
      <c r="E1795" s="21">
        <v>2</v>
      </c>
      <c r="F1795">
        <v>134.05</v>
      </c>
      <c r="G1795">
        <v>454</v>
      </c>
    </row>
    <row r="1796" spans="1:13" ht="12.75">
      <c r="A1796" s="41">
        <v>529</v>
      </c>
      <c r="B1796" s="41">
        <v>216002</v>
      </c>
      <c r="C1796" s="41" t="s">
        <v>108</v>
      </c>
      <c r="D1796" s="41" t="s">
        <v>1209</v>
      </c>
      <c r="E1796" s="41">
        <v>1</v>
      </c>
      <c r="F1796" s="41">
        <v>16.46</v>
      </c>
      <c r="G1796" s="41">
        <v>320</v>
      </c>
      <c r="H1796" s="41">
        <v>529</v>
      </c>
      <c r="I1796" s="41"/>
      <c r="J1796" s="41"/>
      <c r="K1796" s="41"/>
      <c r="L1796" s="41"/>
      <c r="M1796" s="41"/>
    </row>
    <row r="1797" spans="1:7" ht="12.75">
      <c r="A1797">
        <v>172</v>
      </c>
      <c r="B1797">
        <v>216002</v>
      </c>
      <c r="C1797" t="s">
        <v>108</v>
      </c>
      <c r="D1797" t="s">
        <v>534</v>
      </c>
      <c r="E1797" s="21">
        <v>3</v>
      </c>
      <c r="F1797">
        <v>143.5</v>
      </c>
      <c r="G1797">
        <v>507</v>
      </c>
    </row>
    <row r="1798" spans="1:7" ht="12.75">
      <c r="A1798">
        <v>404</v>
      </c>
      <c r="B1798">
        <v>216002</v>
      </c>
      <c r="C1798" t="s">
        <v>108</v>
      </c>
      <c r="D1798" t="s">
        <v>534</v>
      </c>
      <c r="E1798" s="21">
        <v>1</v>
      </c>
      <c r="F1798">
        <v>36.23</v>
      </c>
      <c r="G1798">
        <v>320</v>
      </c>
    </row>
    <row r="1799" spans="1:7" ht="12.75">
      <c r="A1799">
        <v>394</v>
      </c>
      <c r="B1799">
        <v>216002</v>
      </c>
      <c r="C1799" t="s">
        <v>108</v>
      </c>
      <c r="D1799" t="s">
        <v>534</v>
      </c>
      <c r="E1799" s="21">
        <v>1</v>
      </c>
      <c r="F1799">
        <v>94.02</v>
      </c>
      <c r="G1799">
        <v>114</v>
      </c>
    </row>
    <row r="1800" spans="1:7" ht="12.75">
      <c r="A1800">
        <v>223</v>
      </c>
      <c r="B1800">
        <v>216002</v>
      </c>
      <c r="C1800" t="s">
        <v>108</v>
      </c>
      <c r="D1800" t="s">
        <v>1175</v>
      </c>
      <c r="E1800" s="21">
        <v>3</v>
      </c>
      <c r="F1800">
        <v>49.05</v>
      </c>
      <c r="G1800">
        <v>507</v>
      </c>
    </row>
    <row r="1801" spans="1:7" ht="12.75">
      <c r="A1801">
        <v>422</v>
      </c>
      <c r="B1801">
        <v>216002</v>
      </c>
      <c r="C1801" t="s">
        <v>108</v>
      </c>
      <c r="D1801" t="s">
        <v>529</v>
      </c>
      <c r="E1801" s="21">
        <v>1</v>
      </c>
      <c r="F1801">
        <v>33.39</v>
      </c>
      <c r="G1801">
        <v>320</v>
      </c>
    </row>
    <row r="1802" spans="1:7" ht="12.75">
      <c r="A1802">
        <v>389</v>
      </c>
      <c r="B1802">
        <v>216002</v>
      </c>
      <c r="C1802" t="s">
        <v>108</v>
      </c>
      <c r="D1802" t="s">
        <v>529</v>
      </c>
      <c r="E1802" s="21">
        <v>1</v>
      </c>
      <c r="F1802">
        <v>94.58</v>
      </c>
      <c r="G1802">
        <v>114</v>
      </c>
    </row>
    <row r="1803" spans="1:7" ht="12.75">
      <c r="A1803">
        <v>470</v>
      </c>
      <c r="B1803">
        <v>216002</v>
      </c>
      <c r="C1803" t="s">
        <v>108</v>
      </c>
      <c r="D1803" t="s">
        <v>529</v>
      </c>
      <c r="E1803" s="21">
        <v>1</v>
      </c>
      <c r="F1803">
        <v>96.18</v>
      </c>
      <c r="G1803">
        <v>204</v>
      </c>
    </row>
    <row r="1804" spans="1:7" ht="12.75">
      <c r="A1804">
        <v>327</v>
      </c>
      <c r="B1804">
        <v>216002</v>
      </c>
      <c r="C1804" t="s">
        <v>108</v>
      </c>
      <c r="D1804" t="s">
        <v>1246</v>
      </c>
      <c r="E1804" s="21">
        <v>2</v>
      </c>
      <c r="F1804">
        <v>102.35</v>
      </c>
      <c r="G1804">
        <v>454</v>
      </c>
    </row>
    <row r="1805" spans="1:7" ht="12.75">
      <c r="A1805">
        <v>149</v>
      </c>
      <c r="B1805">
        <v>216002</v>
      </c>
      <c r="C1805" t="s">
        <v>108</v>
      </c>
      <c r="D1805" t="s">
        <v>1119</v>
      </c>
      <c r="E1805" s="21">
        <v>3</v>
      </c>
      <c r="F1805">
        <v>163.83</v>
      </c>
      <c r="G1805">
        <v>553</v>
      </c>
    </row>
    <row r="1806" spans="1:7" ht="12.75">
      <c r="A1806">
        <v>384</v>
      </c>
      <c r="B1806">
        <v>216002</v>
      </c>
      <c r="C1806" t="s">
        <v>108</v>
      </c>
      <c r="D1806" t="s">
        <v>524</v>
      </c>
      <c r="E1806" s="21">
        <v>1</v>
      </c>
      <c r="F1806">
        <v>96.45</v>
      </c>
      <c r="G1806">
        <v>114</v>
      </c>
    </row>
    <row r="1807" spans="1:7" ht="12.75">
      <c r="A1807">
        <v>468</v>
      </c>
      <c r="B1807">
        <v>216002</v>
      </c>
      <c r="C1807" t="s">
        <v>108</v>
      </c>
      <c r="D1807" t="s">
        <v>524</v>
      </c>
      <c r="E1807" s="21">
        <v>1</v>
      </c>
      <c r="F1807">
        <v>97.2</v>
      </c>
      <c r="G1807">
        <v>204</v>
      </c>
    </row>
    <row r="1808" spans="1:7" ht="12.75">
      <c r="A1808">
        <v>378</v>
      </c>
      <c r="B1808">
        <v>216002</v>
      </c>
      <c r="C1808" t="s">
        <v>108</v>
      </c>
      <c r="D1808" t="s">
        <v>1287</v>
      </c>
      <c r="E1808" s="21">
        <v>2</v>
      </c>
      <c r="F1808">
        <v>76.52</v>
      </c>
      <c r="G1808">
        <v>374</v>
      </c>
    </row>
    <row r="1809" spans="1:7" ht="12.75">
      <c r="A1809">
        <v>375</v>
      </c>
      <c r="B1809">
        <v>216002</v>
      </c>
      <c r="C1809" t="s">
        <v>108</v>
      </c>
      <c r="D1809" t="s">
        <v>1285</v>
      </c>
      <c r="E1809" s="21">
        <v>2</v>
      </c>
      <c r="F1809">
        <v>78.63</v>
      </c>
      <c r="G1809">
        <v>337</v>
      </c>
    </row>
    <row r="1810" spans="1:7" ht="12.75">
      <c r="A1810">
        <v>206</v>
      </c>
      <c r="B1810">
        <v>216002</v>
      </c>
      <c r="C1810" t="s">
        <v>108</v>
      </c>
      <c r="D1810" t="s">
        <v>959</v>
      </c>
      <c r="E1810" s="21">
        <v>3</v>
      </c>
      <c r="F1810">
        <v>89.96</v>
      </c>
      <c r="G1810">
        <v>624</v>
      </c>
    </row>
    <row r="1811" spans="1:7" ht="12.75">
      <c r="A1811">
        <v>423</v>
      </c>
      <c r="B1811">
        <v>216002</v>
      </c>
      <c r="C1811" t="s">
        <v>108</v>
      </c>
      <c r="D1811" t="s">
        <v>959</v>
      </c>
      <c r="E1811" s="21">
        <v>1</v>
      </c>
      <c r="F1811">
        <v>33.23</v>
      </c>
      <c r="G1811">
        <v>320</v>
      </c>
    </row>
    <row r="1812" spans="1:7" ht="12.75">
      <c r="A1812">
        <v>18</v>
      </c>
      <c r="B1812">
        <v>216007</v>
      </c>
      <c r="C1812" t="s">
        <v>47</v>
      </c>
      <c r="D1812" t="s">
        <v>162</v>
      </c>
      <c r="E1812" s="21">
        <v>3</v>
      </c>
      <c r="F1812">
        <v>145.79</v>
      </c>
      <c r="G1812">
        <v>342</v>
      </c>
    </row>
    <row r="1813" spans="1:7" ht="12.75">
      <c r="A1813">
        <v>285</v>
      </c>
      <c r="B1813">
        <v>216007</v>
      </c>
      <c r="C1813" t="s">
        <v>47</v>
      </c>
      <c r="D1813" t="s">
        <v>162</v>
      </c>
      <c r="E1813" s="21">
        <v>2</v>
      </c>
      <c r="F1813">
        <v>122.83</v>
      </c>
      <c r="G1813">
        <v>303</v>
      </c>
    </row>
    <row r="1814" spans="1:7" ht="12.75">
      <c r="A1814">
        <v>646</v>
      </c>
      <c r="B1814">
        <v>216007</v>
      </c>
      <c r="C1814" t="s">
        <v>47</v>
      </c>
      <c r="D1814" t="s">
        <v>1520</v>
      </c>
      <c r="E1814" s="21">
        <v>1</v>
      </c>
      <c r="F1814">
        <v>26.77</v>
      </c>
      <c r="G1814">
        <v>133</v>
      </c>
    </row>
    <row r="1815" spans="1:7" ht="12.75">
      <c r="A1815">
        <v>3</v>
      </c>
      <c r="B1815">
        <v>216007</v>
      </c>
      <c r="C1815" t="s">
        <v>47</v>
      </c>
      <c r="D1815" t="s">
        <v>384</v>
      </c>
      <c r="E1815" s="21">
        <v>4</v>
      </c>
      <c r="F1815">
        <v>357.21</v>
      </c>
      <c r="G1815">
        <v>757</v>
      </c>
    </row>
    <row r="1816" spans="1:7" ht="12.75">
      <c r="A1816">
        <v>245</v>
      </c>
      <c r="B1816">
        <v>216007</v>
      </c>
      <c r="C1816" t="s">
        <v>47</v>
      </c>
      <c r="D1816" t="s">
        <v>384</v>
      </c>
      <c r="E1816" s="21">
        <v>2</v>
      </c>
      <c r="F1816">
        <v>92.4</v>
      </c>
      <c r="G1816">
        <v>228</v>
      </c>
    </row>
    <row r="1817" spans="1:10" ht="12.75">
      <c r="A1817">
        <v>99</v>
      </c>
      <c r="B1817">
        <v>216007</v>
      </c>
      <c r="C1817" t="s">
        <v>47</v>
      </c>
      <c r="D1817" t="s">
        <v>384</v>
      </c>
      <c r="E1817" s="21">
        <v>1</v>
      </c>
      <c r="F1817">
        <v>84.49</v>
      </c>
      <c r="G1817">
        <v>320</v>
      </c>
      <c r="H1817" s="21">
        <f>SUM(E1815:E1817)</f>
        <v>7</v>
      </c>
      <c r="I1817" s="21">
        <f>SUM(F1815:F1817)</f>
        <v>534.1</v>
      </c>
      <c r="J1817" s="21">
        <f>SUM(G1815:G1817)</f>
        <v>1305</v>
      </c>
    </row>
    <row r="1818" spans="1:7" ht="12.75">
      <c r="A1818">
        <v>36</v>
      </c>
      <c r="B1818">
        <v>216007</v>
      </c>
      <c r="C1818" t="s">
        <v>47</v>
      </c>
      <c r="D1818" t="s">
        <v>1058</v>
      </c>
      <c r="E1818" s="21">
        <v>4</v>
      </c>
      <c r="F1818">
        <v>221.57</v>
      </c>
      <c r="G1818">
        <v>757</v>
      </c>
    </row>
    <row r="1819" spans="1:7" ht="12.75">
      <c r="A1819">
        <v>101</v>
      </c>
      <c r="B1819">
        <v>216007</v>
      </c>
      <c r="C1819" t="s">
        <v>47</v>
      </c>
      <c r="D1819" t="s">
        <v>240</v>
      </c>
      <c r="E1819" s="21">
        <v>2</v>
      </c>
      <c r="F1819">
        <v>147.27</v>
      </c>
      <c r="G1819">
        <v>228</v>
      </c>
    </row>
    <row r="1820" spans="1:7" ht="12.75">
      <c r="A1820">
        <v>489</v>
      </c>
      <c r="B1820">
        <v>216007</v>
      </c>
      <c r="C1820" t="s">
        <v>47</v>
      </c>
      <c r="D1820" t="s">
        <v>240</v>
      </c>
      <c r="E1820" s="21">
        <v>1</v>
      </c>
      <c r="F1820">
        <v>80.85</v>
      </c>
      <c r="G1820">
        <v>250</v>
      </c>
    </row>
    <row r="1821" spans="1:7" ht="12.75">
      <c r="A1821">
        <v>21</v>
      </c>
      <c r="B1821">
        <v>216007</v>
      </c>
      <c r="C1821" t="s">
        <v>47</v>
      </c>
      <c r="D1821" t="s">
        <v>165</v>
      </c>
      <c r="E1821" s="21">
        <v>3</v>
      </c>
      <c r="F1821">
        <v>137.45</v>
      </c>
      <c r="G1821">
        <v>342</v>
      </c>
    </row>
    <row r="1822" spans="1:7" ht="12.75">
      <c r="A1822">
        <v>561</v>
      </c>
      <c r="B1822">
        <v>216007</v>
      </c>
      <c r="C1822" t="s">
        <v>47</v>
      </c>
      <c r="D1822" t="s">
        <v>165</v>
      </c>
      <c r="E1822" s="21">
        <v>1</v>
      </c>
      <c r="F1822">
        <v>52.93</v>
      </c>
      <c r="G1822">
        <v>204</v>
      </c>
    </row>
    <row r="1823" spans="1:7" ht="12.75">
      <c r="A1823">
        <v>208</v>
      </c>
      <c r="B1823">
        <v>216007</v>
      </c>
      <c r="C1823" t="s">
        <v>47</v>
      </c>
      <c r="D1823" t="s">
        <v>1160</v>
      </c>
      <c r="E1823" s="21">
        <v>3</v>
      </c>
      <c r="F1823">
        <v>85.55</v>
      </c>
      <c r="G1823">
        <v>587</v>
      </c>
    </row>
    <row r="1824" spans="1:7" ht="12.75">
      <c r="A1824">
        <v>491</v>
      </c>
      <c r="B1824">
        <v>216007</v>
      </c>
      <c r="C1824" t="s">
        <v>47</v>
      </c>
      <c r="D1824" t="s">
        <v>1383</v>
      </c>
      <c r="E1824" s="21">
        <v>1</v>
      </c>
      <c r="F1824">
        <v>79.79</v>
      </c>
      <c r="G1824">
        <v>133</v>
      </c>
    </row>
    <row r="1825" spans="1:7" ht="12.75">
      <c r="A1825">
        <v>276</v>
      </c>
      <c r="B1825">
        <v>216007</v>
      </c>
      <c r="C1825" t="s">
        <v>47</v>
      </c>
      <c r="D1825" t="s">
        <v>1210</v>
      </c>
      <c r="E1825" s="21">
        <v>2</v>
      </c>
      <c r="F1825">
        <v>134.03</v>
      </c>
      <c r="G1825">
        <v>337</v>
      </c>
    </row>
    <row r="1826" spans="1:7" ht="12.75">
      <c r="A1826">
        <v>401</v>
      </c>
      <c r="B1826">
        <v>216007</v>
      </c>
      <c r="C1826" t="s">
        <v>47</v>
      </c>
      <c r="D1826" t="s">
        <v>541</v>
      </c>
      <c r="E1826" s="21">
        <v>1</v>
      </c>
      <c r="F1826">
        <v>92.34</v>
      </c>
      <c r="G1826">
        <v>114</v>
      </c>
    </row>
    <row r="1827" spans="1:7" ht="12.75">
      <c r="A1827">
        <v>416</v>
      </c>
      <c r="B1827">
        <v>216007</v>
      </c>
      <c r="C1827" t="s">
        <v>47</v>
      </c>
      <c r="D1827" t="s">
        <v>1321</v>
      </c>
      <c r="E1827" s="21">
        <v>2</v>
      </c>
      <c r="F1827">
        <v>58.92</v>
      </c>
      <c r="G1827">
        <v>420</v>
      </c>
    </row>
    <row r="1828" spans="1:7" ht="12.75">
      <c r="A1828">
        <v>747</v>
      </c>
      <c r="B1828">
        <v>216007</v>
      </c>
      <c r="C1828" t="s">
        <v>47</v>
      </c>
      <c r="D1828" t="s">
        <v>1618</v>
      </c>
      <c r="E1828" s="21">
        <v>1</v>
      </c>
      <c r="F1828">
        <v>6.11</v>
      </c>
      <c r="G1828">
        <v>204</v>
      </c>
    </row>
    <row r="1829" spans="1:7" ht="12.75">
      <c r="A1829">
        <v>207</v>
      </c>
      <c r="B1829">
        <v>216007</v>
      </c>
      <c r="C1829" t="s">
        <v>47</v>
      </c>
      <c r="D1829" t="s">
        <v>1159</v>
      </c>
      <c r="E1829" s="21">
        <v>3</v>
      </c>
      <c r="F1829">
        <v>89.46</v>
      </c>
      <c r="G1829">
        <v>587</v>
      </c>
    </row>
    <row r="1830" spans="1:7" ht="12.75">
      <c r="A1830">
        <v>631</v>
      </c>
      <c r="B1830">
        <v>216007</v>
      </c>
      <c r="C1830" t="s">
        <v>47</v>
      </c>
      <c r="D1830" t="s">
        <v>1506</v>
      </c>
      <c r="E1830" s="21">
        <v>1</v>
      </c>
      <c r="F1830">
        <v>30.28</v>
      </c>
      <c r="G1830">
        <v>204</v>
      </c>
    </row>
    <row r="1831" spans="1:13" ht="12.75">
      <c r="A1831" s="41">
        <v>611</v>
      </c>
      <c r="B1831" s="41">
        <v>216007</v>
      </c>
      <c r="C1831" s="41" t="s">
        <v>47</v>
      </c>
      <c r="D1831" s="41" t="s">
        <v>1506</v>
      </c>
      <c r="E1831" s="41">
        <v>1</v>
      </c>
      <c r="F1831" s="41">
        <v>3.48</v>
      </c>
      <c r="G1831" s="41">
        <v>320</v>
      </c>
      <c r="H1831" s="41">
        <v>611</v>
      </c>
      <c r="I1831" s="41"/>
      <c r="J1831" s="41"/>
      <c r="K1831" s="41"/>
      <c r="L1831" s="41"/>
      <c r="M1831" s="41"/>
    </row>
    <row r="1832" spans="1:7" ht="12.75">
      <c r="A1832">
        <v>231</v>
      </c>
      <c r="B1832">
        <v>216007</v>
      </c>
      <c r="C1832" t="s">
        <v>47</v>
      </c>
      <c r="D1832" t="s">
        <v>1183</v>
      </c>
      <c r="E1832" s="21">
        <v>2</v>
      </c>
      <c r="F1832">
        <v>186.17</v>
      </c>
      <c r="G1832">
        <v>303</v>
      </c>
    </row>
    <row r="1833" spans="1:7" ht="12.75">
      <c r="A1833">
        <v>70</v>
      </c>
      <c r="B1833">
        <v>216007</v>
      </c>
      <c r="C1833" t="s">
        <v>47</v>
      </c>
      <c r="D1833" t="s">
        <v>348</v>
      </c>
      <c r="E1833" s="21">
        <v>3</v>
      </c>
      <c r="F1833">
        <v>241.59</v>
      </c>
      <c r="G1833">
        <v>587</v>
      </c>
    </row>
    <row r="1834" spans="1:7" ht="12.75">
      <c r="A1834">
        <v>209</v>
      </c>
      <c r="B1834">
        <v>216007</v>
      </c>
      <c r="C1834" t="s">
        <v>47</v>
      </c>
      <c r="D1834" t="s">
        <v>348</v>
      </c>
      <c r="E1834" s="21">
        <v>2</v>
      </c>
      <c r="F1834">
        <v>106.85</v>
      </c>
      <c r="G1834">
        <v>228</v>
      </c>
    </row>
    <row r="1835" spans="1:7" ht="12.75">
      <c r="A1835">
        <v>641</v>
      </c>
      <c r="B1835">
        <v>216007</v>
      </c>
      <c r="C1835" t="s">
        <v>47</v>
      </c>
      <c r="D1835" t="s">
        <v>1515</v>
      </c>
      <c r="E1835" s="21">
        <v>1</v>
      </c>
      <c r="F1835">
        <v>27.3</v>
      </c>
      <c r="G1835">
        <v>133</v>
      </c>
    </row>
    <row r="1836" spans="1:7" ht="12.75">
      <c r="A1836">
        <v>58</v>
      </c>
      <c r="B1836">
        <v>216007</v>
      </c>
      <c r="C1836" t="s">
        <v>47</v>
      </c>
      <c r="D1836" t="s">
        <v>293</v>
      </c>
      <c r="E1836" s="21">
        <v>3</v>
      </c>
      <c r="F1836">
        <v>276.51</v>
      </c>
      <c r="G1836">
        <v>507</v>
      </c>
    </row>
    <row r="1837" spans="1:7" ht="12.75">
      <c r="A1837">
        <v>153</v>
      </c>
      <c r="B1837">
        <v>216007</v>
      </c>
      <c r="C1837" t="s">
        <v>47</v>
      </c>
      <c r="D1837" t="s">
        <v>293</v>
      </c>
      <c r="E1837" s="21">
        <v>2</v>
      </c>
      <c r="F1837">
        <v>126.2</v>
      </c>
      <c r="G1837">
        <v>228</v>
      </c>
    </row>
    <row r="1838" spans="1:7" ht="12.75">
      <c r="A1838">
        <v>367</v>
      </c>
      <c r="B1838">
        <v>216007</v>
      </c>
      <c r="C1838" t="s">
        <v>47</v>
      </c>
      <c r="D1838" t="s">
        <v>1279</v>
      </c>
      <c r="E1838" s="21">
        <v>2</v>
      </c>
      <c r="F1838">
        <v>82.51</v>
      </c>
      <c r="G1838">
        <v>337</v>
      </c>
    </row>
    <row r="1839" spans="1:7" ht="12.75">
      <c r="A1839">
        <v>399</v>
      </c>
      <c r="B1839">
        <v>216007</v>
      </c>
      <c r="C1839" t="s">
        <v>47</v>
      </c>
      <c r="D1839" t="s">
        <v>539</v>
      </c>
      <c r="E1839" s="21">
        <v>1</v>
      </c>
      <c r="F1839">
        <v>92.71</v>
      </c>
      <c r="G1839">
        <v>114</v>
      </c>
    </row>
    <row r="1840" spans="1:7" ht="12.75">
      <c r="A1840">
        <v>483</v>
      </c>
      <c r="B1840">
        <v>216007</v>
      </c>
      <c r="C1840" t="s">
        <v>47</v>
      </c>
      <c r="D1840" t="s">
        <v>539</v>
      </c>
      <c r="E1840" s="21">
        <v>1</v>
      </c>
      <c r="F1840">
        <v>87.14</v>
      </c>
      <c r="G1840">
        <v>133</v>
      </c>
    </row>
    <row r="1841" spans="1:7" ht="12.75">
      <c r="A1841">
        <v>12</v>
      </c>
      <c r="B1841">
        <v>216007</v>
      </c>
      <c r="C1841" t="s">
        <v>47</v>
      </c>
      <c r="D1841" t="s">
        <v>155</v>
      </c>
      <c r="E1841" s="21">
        <v>3</v>
      </c>
      <c r="F1841">
        <v>155.01</v>
      </c>
      <c r="G1841">
        <v>342</v>
      </c>
    </row>
    <row r="1842" spans="1:10" ht="12.75">
      <c r="A1842">
        <v>92</v>
      </c>
      <c r="B1842">
        <v>216007</v>
      </c>
      <c r="C1842" t="s">
        <v>47</v>
      </c>
      <c r="D1842" t="s">
        <v>155</v>
      </c>
      <c r="E1842" s="21">
        <v>3</v>
      </c>
      <c r="F1842">
        <v>221.16</v>
      </c>
      <c r="G1842">
        <v>507</v>
      </c>
      <c r="H1842" s="21">
        <f>SUM(E1841:E1842)</f>
        <v>6</v>
      </c>
      <c r="I1842" s="21">
        <f>SUM(F1841:F1842)</f>
        <v>376.16999999999996</v>
      </c>
      <c r="J1842" s="21">
        <f>SUM(G1841:G1842)</f>
        <v>849</v>
      </c>
    </row>
    <row r="1843" spans="1:7" ht="12.75">
      <c r="A1843">
        <v>323</v>
      </c>
      <c r="B1843">
        <v>216007</v>
      </c>
      <c r="C1843" t="s">
        <v>47</v>
      </c>
      <c r="D1843" t="s">
        <v>1242</v>
      </c>
      <c r="E1843" s="21">
        <v>2</v>
      </c>
      <c r="F1843">
        <v>103.76</v>
      </c>
      <c r="G1843">
        <v>303</v>
      </c>
    </row>
    <row r="1844" spans="1:7" ht="12.75">
      <c r="A1844">
        <v>44</v>
      </c>
      <c r="B1844">
        <v>216007</v>
      </c>
      <c r="C1844" t="s">
        <v>47</v>
      </c>
      <c r="D1844" t="s">
        <v>575</v>
      </c>
      <c r="E1844" s="21">
        <v>4</v>
      </c>
      <c r="F1844">
        <v>177.88</v>
      </c>
      <c r="G1844">
        <v>757</v>
      </c>
    </row>
    <row r="1845" spans="1:7" ht="12.75">
      <c r="A1845">
        <v>436</v>
      </c>
      <c r="B1845">
        <v>216007</v>
      </c>
      <c r="C1845" t="s">
        <v>47</v>
      </c>
      <c r="D1845" t="s">
        <v>575</v>
      </c>
      <c r="E1845" s="21">
        <v>1</v>
      </c>
      <c r="F1845">
        <v>85.83</v>
      </c>
      <c r="G1845">
        <v>114</v>
      </c>
    </row>
    <row r="1846" spans="1:7" ht="12.75">
      <c r="A1846">
        <v>291</v>
      </c>
      <c r="B1846">
        <v>216007</v>
      </c>
      <c r="C1846" t="s">
        <v>47</v>
      </c>
      <c r="D1846" t="s">
        <v>1218</v>
      </c>
      <c r="E1846" s="21">
        <v>2</v>
      </c>
      <c r="F1846">
        <v>120</v>
      </c>
      <c r="G1846">
        <v>303</v>
      </c>
    </row>
    <row r="1847" spans="1:7" ht="12.75">
      <c r="A1847">
        <v>1</v>
      </c>
      <c r="B1847">
        <v>216007</v>
      </c>
      <c r="C1847" t="s">
        <v>47</v>
      </c>
      <c r="D1847" t="s">
        <v>344</v>
      </c>
      <c r="E1847" s="21">
        <v>4</v>
      </c>
      <c r="F1847">
        <v>392.35</v>
      </c>
      <c r="G1847">
        <v>757</v>
      </c>
    </row>
    <row r="1848" spans="1:10" ht="12.75">
      <c r="A1848">
        <v>205</v>
      </c>
      <c r="B1848">
        <v>216007</v>
      </c>
      <c r="C1848" t="s">
        <v>47</v>
      </c>
      <c r="D1848" t="s">
        <v>344</v>
      </c>
      <c r="E1848" s="21">
        <v>2</v>
      </c>
      <c r="F1848">
        <v>107.97</v>
      </c>
      <c r="G1848">
        <v>228</v>
      </c>
      <c r="H1848" s="21">
        <f>SUM(E1847:E1848)</f>
        <v>6</v>
      </c>
      <c r="I1848" s="21">
        <f>SUM(F1847:F1848)</f>
        <v>500.32000000000005</v>
      </c>
      <c r="J1848" s="21">
        <f>SUM(G1847:G1848)</f>
        <v>985</v>
      </c>
    </row>
    <row r="1849" spans="1:7" ht="12.75">
      <c r="A1849">
        <v>71</v>
      </c>
      <c r="B1849">
        <v>216007</v>
      </c>
      <c r="C1849" t="s">
        <v>47</v>
      </c>
      <c r="D1849" t="s">
        <v>403</v>
      </c>
      <c r="E1849" s="21">
        <v>3</v>
      </c>
      <c r="F1849">
        <v>241</v>
      </c>
      <c r="G1849">
        <v>507</v>
      </c>
    </row>
    <row r="1850" spans="1:7" ht="12.75">
      <c r="A1850">
        <v>265</v>
      </c>
      <c r="B1850">
        <v>216007</v>
      </c>
      <c r="C1850" t="s">
        <v>47</v>
      </c>
      <c r="D1850" t="s">
        <v>403</v>
      </c>
      <c r="E1850" s="21">
        <v>2</v>
      </c>
      <c r="F1850">
        <v>85.51</v>
      </c>
      <c r="G1850">
        <v>228</v>
      </c>
    </row>
    <row r="1851" spans="1:7" ht="12.75">
      <c r="A1851">
        <v>78</v>
      </c>
      <c r="B1851">
        <v>216007</v>
      </c>
      <c r="C1851" t="s">
        <v>47</v>
      </c>
      <c r="D1851" t="s">
        <v>1085</v>
      </c>
      <c r="E1851" s="21">
        <v>3</v>
      </c>
      <c r="F1851">
        <v>230.32</v>
      </c>
      <c r="G1851">
        <v>507</v>
      </c>
    </row>
    <row r="1852" spans="1:7" ht="12.75">
      <c r="A1852">
        <v>266</v>
      </c>
      <c r="B1852">
        <v>216007</v>
      </c>
      <c r="C1852" t="s">
        <v>47</v>
      </c>
      <c r="D1852" t="s">
        <v>404</v>
      </c>
      <c r="E1852" s="21">
        <v>2</v>
      </c>
      <c r="F1852">
        <v>84.78</v>
      </c>
      <c r="G1852">
        <v>228</v>
      </c>
    </row>
    <row r="1853" spans="1:7" ht="12.75">
      <c r="A1853">
        <v>236</v>
      </c>
      <c r="B1853">
        <v>216007</v>
      </c>
      <c r="C1853" t="s">
        <v>47</v>
      </c>
      <c r="D1853" t="s">
        <v>404</v>
      </c>
      <c r="E1853" s="21">
        <v>2</v>
      </c>
      <c r="F1853">
        <v>177.98</v>
      </c>
      <c r="G1853">
        <v>337</v>
      </c>
    </row>
    <row r="1854" spans="1:7" ht="12.75">
      <c r="A1854">
        <v>171</v>
      </c>
      <c r="B1854">
        <v>216007</v>
      </c>
      <c r="C1854" t="s">
        <v>47</v>
      </c>
      <c r="D1854" t="s">
        <v>311</v>
      </c>
      <c r="E1854" s="21">
        <v>2</v>
      </c>
      <c r="F1854">
        <v>117.68</v>
      </c>
      <c r="G1854">
        <v>228</v>
      </c>
    </row>
    <row r="1855" spans="1:7" ht="12.75">
      <c r="A1855">
        <v>317</v>
      </c>
      <c r="B1855">
        <v>216007</v>
      </c>
      <c r="C1855" t="s">
        <v>47</v>
      </c>
      <c r="D1855" t="s">
        <v>311</v>
      </c>
      <c r="E1855" s="21">
        <v>2</v>
      </c>
      <c r="F1855">
        <v>105.56</v>
      </c>
      <c r="G1855">
        <v>454</v>
      </c>
    </row>
    <row r="1856" spans="1:7" ht="12.75">
      <c r="A1856">
        <v>319</v>
      </c>
      <c r="B1856">
        <v>216007</v>
      </c>
      <c r="C1856" t="s">
        <v>47</v>
      </c>
      <c r="D1856" t="s">
        <v>1240</v>
      </c>
      <c r="E1856" s="21">
        <v>2</v>
      </c>
      <c r="F1856">
        <v>105.12</v>
      </c>
      <c r="G1856">
        <v>383</v>
      </c>
    </row>
    <row r="1857" spans="1:7" ht="12.75">
      <c r="A1857">
        <v>276</v>
      </c>
      <c r="B1857">
        <v>216007</v>
      </c>
      <c r="C1857" t="s">
        <v>47</v>
      </c>
      <c r="D1857" t="s">
        <v>415</v>
      </c>
      <c r="E1857" s="21">
        <v>2</v>
      </c>
      <c r="F1857">
        <v>81.1</v>
      </c>
      <c r="G1857">
        <v>228</v>
      </c>
    </row>
    <row r="1858" spans="1:7" ht="12.75">
      <c r="A1858">
        <v>567</v>
      </c>
      <c r="B1858">
        <v>216007</v>
      </c>
      <c r="C1858" t="s">
        <v>47</v>
      </c>
      <c r="D1858" t="s">
        <v>415</v>
      </c>
      <c r="E1858" s="21">
        <v>1</v>
      </c>
      <c r="F1858">
        <v>49.29</v>
      </c>
      <c r="G1858">
        <v>170</v>
      </c>
    </row>
    <row r="1859" spans="1:7" ht="12.75">
      <c r="A1859">
        <v>503</v>
      </c>
      <c r="B1859">
        <v>216007</v>
      </c>
      <c r="C1859" t="s">
        <v>47</v>
      </c>
      <c r="D1859" t="s">
        <v>1391</v>
      </c>
      <c r="E1859" s="21">
        <v>1</v>
      </c>
      <c r="F1859">
        <v>76.3</v>
      </c>
      <c r="G1859">
        <v>170</v>
      </c>
    </row>
    <row r="1860" spans="1:7" ht="12.75">
      <c r="A1860">
        <v>65</v>
      </c>
      <c r="B1860">
        <v>216007</v>
      </c>
      <c r="C1860" t="s">
        <v>47</v>
      </c>
      <c r="D1860" t="s">
        <v>432</v>
      </c>
      <c r="E1860" s="21">
        <v>3</v>
      </c>
      <c r="F1860">
        <v>249.25</v>
      </c>
      <c r="G1860">
        <v>587</v>
      </c>
    </row>
    <row r="1861" spans="1:7" ht="12.75">
      <c r="A1861">
        <v>294</v>
      </c>
      <c r="B1861">
        <v>216007</v>
      </c>
      <c r="C1861" t="s">
        <v>47</v>
      </c>
      <c r="D1861" t="s">
        <v>432</v>
      </c>
      <c r="E1861" s="21">
        <v>2</v>
      </c>
      <c r="F1861">
        <v>70.33</v>
      </c>
      <c r="G1861">
        <v>228</v>
      </c>
    </row>
    <row r="1862" spans="1:7" ht="12.75">
      <c r="A1862">
        <v>333</v>
      </c>
      <c r="B1862">
        <v>216007</v>
      </c>
      <c r="C1862" t="s">
        <v>47</v>
      </c>
      <c r="D1862" t="s">
        <v>1251</v>
      </c>
      <c r="E1862" s="21">
        <v>2</v>
      </c>
      <c r="F1862">
        <v>100.6</v>
      </c>
      <c r="G1862">
        <v>337</v>
      </c>
    </row>
    <row r="1863" spans="1:7" ht="12.75">
      <c r="A1863">
        <v>719</v>
      </c>
      <c r="B1863">
        <v>216007</v>
      </c>
      <c r="C1863" t="s">
        <v>47</v>
      </c>
      <c r="D1863" t="s">
        <v>1591</v>
      </c>
      <c r="E1863" s="21">
        <v>1</v>
      </c>
      <c r="F1863">
        <v>11.81</v>
      </c>
      <c r="G1863">
        <v>133</v>
      </c>
    </row>
    <row r="1864" spans="1:7" ht="12.75">
      <c r="A1864">
        <v>331</v>
      </c>
      <c r="B1864">
        <v>216007</v>
      </c>
      <c r="C1864" t="s">
        <v>47</v>
      </c>
      <c r="D1864" t="s">
        <v>1249</v>
      </c>
      <c r="E1864" s="21">
        <v>2</v>
      </c>
      <c r="F1864">
        <v>101.5</v>
      </c>
      <c r="G1864">
        <v>303</v>
      </c>
    </row>
    <row r="1865" spans="1:7" ht="12.75">
      <c r="A1865">
        <v>260</v>
      </c>
      <c r="B1865">
        <v>216007</v>
      </c>
      <c r="C1865" t="s">
        <v>47</v>
      </c>
      <c r="D1865" t="s">
        <v>398</v>
      </c>
      <c r="E1865" s="21">
        <v>2</v>
      </c>
      <c r="F1865">
        <v>87.19</v>
      </c>
      <c r="G1865">
        <v>228</v>
      </c>
    </row>
    <row r="1866" spans="1:7" ht="12.75">
      <c r="A1866">
        <v>255</v>
      </c>
      <c r="B1866">
        <v>216007</v>
      </c>
      <c r="C1866" t="s">
        <v>47</v>
      </c>
      <c r="D1866" t="s">
        <v>398</v>
      </c>
      <c r="E1866" s="21">
        <v>2</v>
      </c>
      <c r="F1866">
        <v>147.49</v>
      </c>
      <c r="G1866">
        <v>383</v>
      </c>
    </row>
    <row r="1867" spans="1:7" ht="12.75">
      <c r="A1867">
        <v>334</v>
      </c>
      <c r="B1867">
        <v>216007</v>
      </c>
      <c r="C1867" t="s">
        <v>47</v>
      </c>
      <c r="D1867" t="s">
        <v>472</v>
      </c>
      <c r="E1867" s="21">
        <v>2</v>
      </c>
      <c r="F1867">
        <v>47.95</v>
      </c>
      <c r="G1867">
        <v>228</v>
      </c>
    </row>
    <row r="1868" spans="1:7" ht="12.75">
      <c r="A1868">
        <v>568</v>
      </c>
      <c r="B1868">
        <v>216007</v>
      </c>
      <c r="C1868" t="s">
        <v>47</v>
      </c>
      <c r="D1868" t="s">
        <v>472</v>
      </c>
      <c r="E1868" s="21">
        <v>1</v>
      </c>
      <c r="F1868">
        <v>48.58</v>
      </c>
      <c r="G1868">
        <v>170</v>
      </c>
    </row>
    <row r="1869" spans="1:7" ht="12.75">
      <c r="A1869">
        <v>279</v>
      </c>
      <c r="B1869">
        <v>216007</v>
      </c>
      <c r="C1869" t="s">
        <v>47</v>
      </c>
      <c r="D1869" t="s">
        <v>1212</v>
      </c>
      <c r="E1869" s="21">
        <v>2</v>
      </c>
      <c r="F1869">
        <v>126.96</v>
      </c>
      <c r="G1869">
        <v>383</v>
      </c>
    </row>
    <row r="1870" spans="1:7" ht="12.75">
      <c r="A1870">
        <v>418</v>
      </c>
      <c r="B1870">
        <v>216007</v>
      </c>
      <c r="C1870" t="s">
        <v>47</v>
      </c>
      <c r="D1870" t="s">
        <v>557</v>
      </c>
      <c r="E1870" s="21">
        <v>1</v>
      </c>
      <c r="F1870">
        <v>89.35</v>
      </c>
      <c r="G1870">
        <v>114</v>
      </c>
    </row>
    <row r="1871" spans="1:7" ht="12.75">
      <c r="A1871">
        <v>494</v>
      </c>
      <c r="B1871">
        <v>216007</v>
      </c>
      <c r="C1871" t="s">
        <v>47</v>
      </c>
      <c r="D1871" t="s">
        <v>557</v>
      </c>
      <c r="E1871" s="21">
        <v>1</v>
      </c>
      <c r="F1871">
        <v>79</v>
      </c>
      <c r="G1871">
        <v>133</v>
      </c>
    </row>
    <row r="1872" spans="1:7" ht="12.75">
      <c r="A1872">
        <v>446</v>
      </c>
      <c r="B1872">
        <v>216007</v>
      </c>
      <c r="C1872" t="s">
        <v>47</v>
      </c>
      <c r="D1872" t="s">
        <v>1349</v>
      </c>
      <c r="E1872" s="21">
        <v>2</v>
      </c>
      <c r="F1872">
        <v>37.27</v>
      </c>
      <c r="G1872">
        <v>303</v>
      </c>
    </row>
    <row r="1873" spans="1:7" ht="12.75">
      <c r="A1873">
        <v>246</v>
      </c>
      <c r="B1873">
        <v>216007</v>
      </c>
      <c r="C1873" t="s">
        <v>47</v>
      </c>
      <c r="D1873" t="s">
        <v>1190</v>
      </c>
      <c r="E1873" s="21">
        <v>2</v>
      </c>
      <c r="F1873">
        <v>158.56</v>
      </c>
      <c r="G1873">
        <v>303</v>
      </c>
    </row>
    <row r="1874" spans="1:7" ht="12.75">
      <c r="A1874">
        <v>14</v>
      </c>
      <c r="B1874">
        <v>216007</v>
      </c>
      <c r="C1874" t="s">
        <v>47</v>
      </c>
      <c r="D1874" t="s">
        <v>157</v>
      </c>
      <c r="E1874" s="21">
        <v>3</v>
      </c>
      <c r="F1874">
        <v>149.29</v>
      </c>
      <c r="G1874">
        <v>342</v>
      </c>
    </row>
    <row r="1875" spans="1:10" ht="12.75">
      <c r="A1875">
        <v>209</v>
      </c>
      <c r="B1875">
        <v>216007</v>
      </c>
      <c r="C1875" t="s">
        <v>47</v>
      </c>
      <c r="D1875" t="s">
        <v>157</v>
      </c>
      <c r="E1875" s="21">
        <v>3</v>
      </c>
      <c r="F1875">
        <v>84.47</v>
      </c>
      <c r="G1875">
        <v>507</v>
      </c>
      <c r="H1875" s="21">
        <f>SUM(E1874:E1875)</f>
        <v>6</v>
      </c>
      <c r="I1875" s="21">
        <f>SUM(F1874:F1875)</f>
        <v>233.76</v>
      </c>
      <c r="J1875" s="21">
        <f>SUM(G1874:G1875)</f>
        <v>849</v>
      </c>
    </row>
    <row r="1876" spans="1:7" ht="12.75">
      <c r="A1876">
        <v>496</v>
      </c>
      <c r="B1876">
        <v>216007</v>
      </c>
      <c r="C1876" t="s">
        <v>47</v>
      </c>
      <c r="D1876" t="s">
        <v>1386</v>
      </c>
      <c r="E1876" s="21">
        <v>1</v>
      </c>
      <c r="F1876">
        <v>78.48</v>
      </c>
      <c r="G1876">
        <v>133</v>
      </c>
    </row>
    <row r="1877" spans="1:7" ht="12.75">
      <c r="A1877">
        <v>7</v>
      </c>
      <c r="B1877">
        <v>216007</v>
      </c>
      <c r="C1877" t="s">
        <v>47</v>
      </c>
      <c r="D1877" t="s">
        <v>283</v>
      </c>
      <c r="E1877" s="21">
        <v>4</v>
      </c>
      <c r="F1877">
        <v>318.59</v>
      </c>
      <c r="G1877">
        <v>757</v>
      </c>
    </row>
    <row r="1878" spans="1:10" ht="12.75">
      <c r="A1878">
        <v>144</v>
      </c>
      <c r="B1878">
        <v>216007</v>
      </c>
      <c r="C1878" t="s">
        <v>47</v>
      </c>
      <c r="D1878" t="s">
        <v>283</v>
      </c>
      <c r="E1878" s="21">
        <v>2</v>
      </c>
      <c r="F1878">
        <v>129.47</v>
      </c>
      <c r="G1878">
        <v>228</v>
      </c>
      <c r="H1878" s="21">
        <f>SUM(E1877:E1878)</f>
        <v>6</v>
      </c>
      <c r="I1878" s="21">
        <f>SUM(F1877:F1878)</f>
        <v>448.05999999999995</v>
      </c>
      <c r="J1878" s="21">
        <f>SUM(G1877:G1878)</f>
        <v>985</v>
      </c>
    </row>
    <row r="1879" spans="1:7" ht="12.75">
      <c r="A1879">
        <v>760</v>
      </c>
      <c r="B1879">
        <v>216008</v>
      </c>
      <c r="C1879" t="s">
        <v>1219</v>
      </c>
      <c r="D1879" t="s">
        <v>1631</v>
      </c>
      <c r="E1879" s="21">
        <v>1</v>
      </c>
      <c r="F1879">
        <v>3.82</v>
      </c>
      <c r="G1879">
        <v>204</v>
      </c>
    </row>
    <row r="1880" spans="1:7" ht="12.75">
      <c r="A1880">
        <v>297</v>
      </c>
      <c r="B1880">
        <v>216008</v>
      </c>
      <c r="C1880" t="s">
        <v>1219</v>
      </c>
      <c r="D1880" t="s">
        <v>1224</v>
      </c>
      <c r="E1880" s="21">
        <v>2</v>
      </c>
      <c r="F1880">
        <v>118.58</v>
      </c>
      <c r="G1880">
        <v>374</v>
      </c>
    </row>
    <row r="1881" spans="1:7" ht="12.75">
      <c r="A1881">
        <v>589</v>
      </c>
      <c r="B1881">
        <v>216008</v>
      </c>
      <c r="C1881" t="s">
        <v>1219</v>
      </c>
      <c r="D1881" t="s">
        <v>1469</v>
      </c>
      <c r="E1881" s="21">
        <v>1</v>
      </c>
      <c r="F1881">
        <v>42.42</v>
      </c>
      <c r="G1881">
        <v>170</v>
      </c>
    </row>
    <row r="1882" spans="1:7" ht="12.75">
      <c r="A1882">
        <v>751</v>
      </c>
      <c r="B1882">
        <v>216008</v>
      </c>
      <c r="C1882" t="s">
        <v>1219</v>
      </c>
      <c r="D1882" t="s">
        <v>1622</v>
      </c>
      <c r="E1882" s="21">
        <v>1</v>
      </c>
      <c r="F1882">
        <v>5.45</v>
      </c>
      <c r="G1882">
        <v>170</v>
      </c>
    </row>
    <row r="1883" spans="1:7" ht="12.75">
      <c r="A1883">
        <v>292</v>
      </c>
      <c r="B1883">
        <v>216008</v>
      </c>
      <c r="C1883" t="s">
        <v>1219</v>
      </c>
      <c r="D1883" t="s">
        <v>1220</v>
      </c>
      <c r="E1883" s="21">
        <v>2</v>
      </c>
      <c r="F1883">
        <v>119.66</v>
      </c>
      <c r="G1883">
        <v>374</v>
      </c>
    </row>
    <row r="1884" spans="1:7" ht="12.75">
      <c r="A1884">
        <v>606</v>
      </c>
      <c r="B1884">
        <v>216008</v>
      </c>
      <c r="C1884" t="s">
        <v>1219</v>
      </c>
      <c r="D1884" t="s">
        <v>1483</v>
      </c>
      <c r="E1884" s="21">
        <v>1</v>
      </c>
      <c r="F1884">
        <v>37.2</v>
      </c>
      <c r="G1884">
        <v>170</v>
      </c>
    </row>
    <row r="1885" spans="1:7" ht="12.75">
      <c r="A1885">
        <v>615</v>
      </c>
      <c r="B1885">
        <v>216008</v>
      </c>
      <c r="C1885" t="s">
        <v>1219</v>
      </c>
      <c r="D1885" t="s">
        <v>1492</v>
      </c>
      <c r="E1885" s="21">
        <v>1</v>
      </c>
      <c r="F1885">
        <v>34.83</v>
      </c>
      <c r="G1885">
        <v>170</v>
      </c>
    </row>
    <row r="1886" spans="1:7" ht="12.75">
      <c r="A1886">
        <v>593</v>
      </c>
      <c r="B1886">
        <v>216008</v>
      </c>
      <c r="C1886" t="s">
        <v>1219</v>
      </c>
      <c r="D1886" t="s">
        <v>1474</v>
      </c>
      <c r="E1886" s="21">
        <v>1</v>
      </c>
      <c r="F1886">
        <v>41.98</v>
      </c>
      <c r="G1886">
        <v>204</v>
      </c>
    </row>
    <row r="1887" spans="1:7" ht="12.75">
      <c r="A1887">
        <v>647</v>
      </c>
      <c r="B1887">
        <v>216008</v>
      </c>
      <c r="C1887" t="s">
        <v>1219</v>
      </c>
      <c r="D1887" t="s">
        <v>1521</v>
      </c>
      <c r="E1887" s="21">
        <v>1</v>
      </c>
      <c r="F1887">
        <v>26.14</v>
      </c>
      <c r="G1887">
        <v>250</v>
      </c>
    </row>
    <row r="1888" spans="1:7" ht="12.75">
      <c r="A1888">
        <v>720</v>
      </c>
      <c r="B1888">
        <v>216008</v>
      </c>
      <c r="C1888" t="s">
        <v>1219</v>
      </c>
      <c r="D1888" t="s">
        <v>1592</v>
      </c>
      <c r="E1888" s="21">
        <v>1</v>
      </c>
      <c r="F1888">
        <v>11.7</v>
      </c>
      <c r="G1888">
        <v>204</v>
      </c>
    </row>
    <row r="1889" spans="1:7" ht="12.75">
      <c r="A1889">
        <v>740</v>
      </c>
      <c r="B1889">
        <v>216008</v>
      </c>
      <c r="C1889" t="s">
        <v>1219</v>
      </c>
      <c r="D1889" t="s">
        <v>1612</v>
      </c>
      <c r="E1889" s="21">
        <v>1</v>
      </c>
      <c r="F1889">
        <v>8.29</v>
      </c>
      <c r="G1889">
        <v>170</v>
      </c>
    </row>
    <row r="1890" spans="1:7" ht="12.75">
      <c r="A1890">
        <v>541</v>
      </c>
      <c r="B1890">
        <v>216008</v>
      </c>
      <c r="C1890" t="s">
        <v>1219</v>
      </c>
      <c r="D1890" t="s">
        <v>1424</v>
      </c>
      <c r="E1890" s="21">
        <v>1</v>
      </c>
      <c r="F1890">
        <v>58.77</v>
      </c>
      <c r="G1890">
        <v>170</v>
      </c>
    </row>
    <row r="1891" spans="1:7" ht="12.75">
      <c r="A1891">
        <v>761</v>
      </c>
      <c r="B1891">
        <v>216008</v>
      </c>
      <c r="C1891" t="s">
        <v>1219</v>
      </c>
      <c r="D1891" t="s">
        <v>1632</v>
      </c>
      <c r="E1891" s="21">
        <v>1</v>
      </c>
      <c r="F1891">
        <v>3.56</v>
      </c>
      <c r="G1891">
        <v>204</v>
      </c>
    </row>
    <row r="1892" spans="1:7" ht="12.75">
      <c r="A1892">
        <v>749</v>
      </c>
      <c r="B1892">
        <v>216008</v>
      </c>
      <c r="C1892" t="s">
        <v>1219</v>
      </c>
      <c r="D1892" t="s">
        <v>1620</v>
      </c>
      <c r="E1892" s="21">
        <v>1</v>
      </c>
      <c r="F1892">
        <v>5.92</v>
      </c>
      <c r="G1892">
        <v>170</v>
      </c>
    </row>
    <row r="1893" spans="1:7" ht="12.75">
      <c r="A1893">
        <v>756</v>
      </c>
      <c r="B1893">
        <v>216008</v>
      </c>
      <c r="C1893" t="s">
        <v>1219</v>
      </c>
      <c r="D1893" t="s">
        <v>1627</v>
      </c>
      <c r="E1893" s="21">
        <v>1</v>
      </c>
      <c r="F1893">
        <v>4.33</v>
      </c>
      <c r="G1893">
        <v>204</v>
      </c>
    </row>
    <row r="1894" spans="1:7" ht="12.75">
      <c r="A1894">
        <v>538</v>
      </c>
      <c r="B1894">
        <v>216008</v>
      </c>
      <c r="C1894" t="s">
        <v>1219</v>
      </c>
      <c r="D1894" t="s">
        <v>1421</v>
      </c>
      <c r="E1894" s="21">
        <v>1</v>
      </c>
      <c r="F1894">
        <v>60.19</v>
      </c>
      <c r="G1894">
        <v>170</v>
      </c>
    </row>
    <row r="1895" spans="1:7" ht="12.75">
      <c r="A1895">
        <v>426</v>
      </c>
      <c r="B1895">
        <v>216008</v>
      </c>
      <c r="C1895" t="s">
        <v>1219</v>
      </c>
      <c r="D1895" t="s">
        <v>1330</v>
      </c>
      <c r="E1895" s="21">
        <v>2</v>
      </c>
      <c r="F1895">
        <v>53.95</v>
      </c>
      <c r="G1895">
        <v>374</v>
      </c>
    </row>
    <row r="1896" spans="1:7" ht="12.75">
      <c r="A1896">
        <v>586</v>
      </c>
      <c r="B1896">
        <v>216008</v>
      </c>
      <c r="C1896" t="s">
        <v>1219</v>
      </c>
      <c r="D1896" t="s">
        <v>1466</v>
      </c>
      <c r="E1896" s="21">
        <v>1</v>
      </c>
      <c r="F1896">
        <v>43.6</v>
      </c>
      <c r="G1896">
        <v>170</v>
      </c>
    </row>
    <row r="1897" spans="1:7" ht="12.75">
      <c r="A1897">
        <v>745</v>
      </c>
      <c r="B1897">
        <v>216008</v>
      </c>
      <c r="C1897" t="s">
        <v>1219</v>
      </c>
      <c r="D1897" t="s">
        <v>1616</v>
      </c>
      <c r="E1897" s="21">
        <v>1</v>
      </c>
      <c r="F1897">
        <v>6.87</v>
      </c>
      <c r="G1897">
        <v>170</v>
      </c>
    </row>
    <row r="1898" spans="1:7" ht="12.75">
      <c r="A1898">
        <v>333</v>
      </c>
      <c r="B1898">
        <v>217003</v>
      </c>
      <c r="C1898" t="s">
        <v>284</v>
      </c>
      <c r="D1898" t="s">
        <v>884</v>
      </c>
      <c r="E1898" s="21">
        <v>1</v>
      </c>
      <c r="F1898">
        <v>47.47</v>
      </c>
      <c r="G1898">
        <v>320</v>
      </c>
    </row>
    <row r="1899" spans="1:7" ht="12.75">
      <c r="A1899">
        <v>525</v>
      </c>
      <c r="B1899">
        <v>217003</v>
      </c>
      <c r="C1899" t="s">
        <v>284</v>
      </c>
      <c r="D1899" t="s">
        <v>884</v>
      </c>
      <c r="E1899" s="21">
        <v>1</v>
      </c>
      <c r="F1899">
        <v>63.98</v>
      </c>
      <c r="G1899">
        <v>170</v>
      </c>
    </row>
    <row r="1900" spans="1:7" ht="12.75">
      <c r="A1900">
        <v>40</v>
      </c>
      <c r="B1900">
        <v>217003</v>
      </c>
      <c r="C1900" t="s">
        <v>284</v>
      </c>
      <c r="D1900" t="s">
        <v>1025</v>
      </c>
      <c r="E1900" s="21">
        <v>4</v>
      </c>
      <c r="F1900">
        <v>202.52</v>
      </c>
      <c r="G1900">
        <v>757</v>
      </c>
    </row>
    <row r="1901" spans="1:7" ht="12.75">
      <c r="A1901">
        <v>495</v>
      </c>
      <c r="B1901">
        <v>217003</v>
      </c>
      <c r="C1901" t="s">
        <v>284</v>
      </c>
      <c r="D1901" t="s">
        <v>1025</v>
      </c>
      <c r="E1901" s="21">
        <v>1</v>
      </c>
      <c r="F1901">
        <v>21.84</v>
      </c>
      <c r="G1901">
        <v>320</v>
      </c>
    </row>
    <row r="1902" spans="1:7" ht="12.75">
      <c r="A1902">
        <v>477</v>
      </c>
      <c r="B1902">
        <v>217003</v>
      </c>
      <c r="C1902" t="s">
        <v>284</v>
      </c>
      <c r="D1902" t="s">
        <v>1374</v>
      </c>
      <c r="E1902" s="21">
        <v>1</v>
      </c>
      <c r="F1902">
        <v>89.57</v>
      </c>
      <c r="G1902">
        <v>170</v>
      </c>
    </row>
    <row r="1903" spans="1:7" ht="12.75">
      <c r="A1903">
        <v>141</v>
      </c>
      <c r="B1903">
        <v>217003</v>
      </c>
      <c r="C1903" t="s">
        <v>284</v>
      </c>
      <c r="D1903" t="s">
        <v>1113</v>
      </c>
      <c r="E1903" s="21">
        <v>3</v>
      </c>
      <c r="F1903">
        <v>174.86</v>
      </c>
      <c r="G1903">
        <v>587</v>
      </c>
    </row>
    <row r="1904" spans="1:7" ht="12.75">
      <c r="A1904">
        <v>291</v>
      </c>
      <c r="B1904">
        <v>217003</v>
      </c>
      <c r="C1904" t="s">
        <v>284</v>
      </c>
      <c r="D1904" t="s">
        <v>429</v>
      </c>
      <c r="E1904" s="21">
        <v>2</v>
      </c>
      <c r="F1904">
        <v>72.1</v>
      </c>
      <c r="G1904">
        <v>228</v>
      </c>
    </row>
    <row r="1905" spans="1:7" ht="12.75">
      <c r="A1905">
        <v>301</v>
      </c>
      <c r="B1905">
        <v>217003</v>
      </c>
      <c r="C1905" t="s">
        <v>284</v>
      </c>
      <c r="D1905" t="s">
        <v>429</v>
      </c>
      <c r="E1905" s="21">
        <v>2</v>
      </c>
      <c r="F1905">
        <v>113.45</v>
      </c>
      <c r="G1905">
        <v>303</v>
      </c>
    </row>
    <row r="1906" spans="1:7" ht="12.75">
      <c r="A1906">
        <v>129</v>
      </c>
      <c r="B1906">
        <v>217003</v>
      </c>
      <c r="C1906" t="s">
        <v>284</v>
      </c>
      <c r="D1906" t="s">
        <v>694</v>
      </c>
      <c r="E1906" s="21">
        <v>3</v>
      </c>
      <c r="F1906">
        <v>184.48</v>
      </c>
      <c r="G1906">
        <v>587</v>
      </c>
    </row>
    <row r="1907" spans="1:7" ht="12.75">
      <c r="A1907">
        <v>106</v>
      </c>
      <c r="B1907">
        <v>217003</v>
      </c>
      <c r="C1907" t="s">
        <v>284</v>
      </c>
      <c r="D1907" t="s">
        <v>694</v>
      </c>
      <c r="E1907" s="21">
        <v>1</v>
      </c>
      <c r="F1907">
        <v>83.39</v>
      </c>
      <c r="G1907">
        <v>320</v>
      </c>
    </row>
    <row r="1908" spans="1:7" ht="12.75">
      <c r="A1908">
        <v>16</v>
      </c>
      <c r="B1908">
        <v>217003</v>
      </c>
      <c r="C1908" t="s">
        <v>284</v>
      </c>
      <c r="D1908" t="s">
        <v>985</v>
      </c>
      <c r="E1908" s="21">
        <v>4</v>
      </c>
      <c r="F1908">
        <v>280.24</v>
      </c>
      <c r="G1908">
        <v>757</v>
      </c>
    </row>
    <row r="1909" spans="1:10" ht="12.75">
      <c r="A1909">
        <v>451</v>
      </c>
      <c r="B1909">
        <v>217003</v>
      </c>
      <c r="C1909" t="s">
        <v>284</v>
      </c>
      <c r="D1909" t="s">
        <v>985</v>
      </c>
      <c r="E1909" s="21">
        <v>1</v>
      </c>
      <c r="F1909">
        <v>28.8</v>
      </c>
      <c r="G1909">
        <v>320</v>
      </c>
      <c r="H1909" s="21">
        <f>SUM(E1908:E1909)</f>
        <v>5</v>
      </c>
      <c r="I1909" s="21">
        <f>SUM(F1908:F1909)</f>
        <v>309.04</v>
      </c>
      <c r="J1909" s="21">
        <f>SUM(G1908:G1909)</f>
        <v>1077</v>
      </c>
    </row>
    <row r="1910" spans="1:7" ht="12.75">
      <c r="A1910">
        <v>109</v>
      </c>
      <c r="B1910">
        <v>217003</v>
      </c>
      <c r="C1910" t="s">
        <v>284</v>
      </c>
      <c r="D1910" t="s">
        <v>1099</v>
      </c>
      <c r="E1910" s="21">
        <v>3</v>
      </c>
      <c r="F1910">
        <v>202.32</v>
      </c>
      <c r="G1910">
        <v>587</v>
      </c>
    </row>
    <row r="1911" spans="1:7" ht="12.75">
      <c r="A1911">
        <v>19</v>
      </c>
      <c r="B1911">
        <v>217003</v>
      </c>
      <c r="C1911" t="s">
        <v>284</v>
      </c>
      <c r="D1911" t="s">
        <v>1045</v>
      </c>
      <c r="E1911" s="21">
        <v>4</v>
      </c>
      <c r="F1911">
        <v>272.9</v>
      </c>
      <c r="G1911">
        <v>757</v>
      </c>
    </row>
    <row r="1912" spans="1:7" ht="12.75">
      <c r="A1912">
        <v>230</v>
      </c>
      <c r="B1912">
        <v>217003</v>
      </c>
      <c r="C1912" t="s">
        <v>284</v>
      </c>
      <c r="D1912" t="s">
        <v>1182</v>
      </c>
      <c r="E1912" s="21">
        <v>2</v>
      </c>
      <c r="F1912">
        <v>189.43</v>
      </c>
      <c r="G1912">
        <v>374</v>
      </c>
    </row>
    <row r="1913" spans="1:7" ht="12.75">
      <c r="A1913">
        <v>6</v>
      </c>
      <c r="B1913">
        <v>217003</v>
      </c>
      <c r="C1913" t="s">
        <v>284</v>
      </c>
      <c r="D1913" t="s">
        <v>1041</v>
      </c>
      <c r="E1913" s="21">
        <v>4</v>
      </c>
      <c r="F1913">
        <v>339.14</v>
      </c>
      <c r="G1913">
        <v>757</v>
      </c>
    </row>
    <row r="1914" spans="1:7" ht="12.75">
      <c r="A1914">
        <v>577</v>
      </c>
      <c r="B1914">
        <v>217003</v>
      </c>
      <c r="C1914" t="s">
        <v>284</v>
      </c>
      <c r="D1914" t="s">
        <v>1456</v>
      </c>
      <c r="E1914" s="21">
        <v>1</v>
      </c>
      <c r="F1914">
        <v>46.68</v>
      </c>
      <c r="G1914">
        <v>170</v>
      </c>
    </row>
    <row r="1915" spans="1:7" ht="12.75">
      <c r="A1915">
        <v>2</v>
      </c>
      <c r="B1915">
        <v>217003</v>
      </c>
      <c r="C1915" t="s">
        <v>284</v>
      </c>
      <c r="D1915" t="s">
        <v>935</v>
      </c>
      <c r="E1915" s="21">
        <v>4</v>
      </c>
      <c r="F1915">
        <v>372.13</v>
      </c>
      <c r="G1915">
        <v>757</v>
      </c>
    </row>
    <row r="1916" spans="1:10" ht="12.75">
      <c r="A1916">
        <v>395</v>
      </c>
      <c r="B1916">
        <v>217003</v>
      </c>
      <c r="C1916" t="s">
        <v>284</v>
      </c>
      <c r="D1916" t="s">
        <v>935</v>
      </c>
      <c r="E1916" s="21">
        <v>1</v>
      </c>
      <c r="F1916">
        <v>37.66</v>
      </c>
      <c r="G1916">
        <v>320</v>
      </c>
      <c r="H1916" s="21">
        <f>SUM(E1915:E1916)</f>
        <v>5</v>
      </c>
      <c r="I1916" s="21">
        <f>SUM(F1915:F1916)</f>
        <v>409.78999999999996</v>
      </c>
      <c r="J1916" s="21">
        <f>SUM(G1915:G1916)</f>
        <v>1077</v>
      </c>
    </row>
    <row r="1917" spans="1:7" ht="12.75">
      <c r="A1917">
        <v>93</v>
      </c>
      <c r="B1917">
        <v>217003</v>
      </c>
      <c r="C1917" t="s">
        <v>284</v>
      </c>
      <c r="D1917" t="s">
        <v>875</v>
      </c>
      <c r="E1917" s="21">
        <v>3</v>
      </c>
      <c r="F1917">
        <v>220.53</v>
      </c>
      <c r="G1917">
        <v>587</v>
      </c>
    </row>
    <row r="1918" spans="1:7" ht="12.75">
      <c r="A1918">
        <v>321</v>
      </c>
      <c r="B1918">
        <v>217003</v>
      </c>
      <c r="C1918" t="s">
        <v>284</v>
      </c>
      <c r="D1918" t="s">
        <v>875</v>
      </c>
      <c r="E1918" s="21">
        <v>1</v>
      </c>
      <c r="F1918">
        <v>49.37</v>
      </c>
      <c r="G1918">
        <v>320</v>
      </c>
    </row>
    <row r="1919" spans="1:7" ht="12.75">
      <c r="A1919">
        <v>334</v>
      </c>
      <c r="B1919">
        <v>217003</v>
      </c>
      <c r="C1919" t="s">
        <v>284</v>
      </c>
      <c r="D1919" t="s">
        <v>885</v>
      </c>
      <c r="E1919" s="21">
        <v>1</v>
      </c>
      <c r="F1919">
        <v>47.47</v>
      </c>
      <c r="G1919">
        <v>320</v>
      </c>
    </row>
    <row r="1920" spans="1:7" ht="12.75">
      <c r="A1920">
        <v>682</v>
      </c>
      <c r="B1920">
        <v>217003</v>
      </c>
      <c r="C1920" t="s">
        <v>284</v>
      </c>
      <c r="D1920" t="s">
        <v>885</v>
      </c>
      <c r="E1920" s="21">
        <v>1</v>
      </c>
      <c r="F1920">
        <v>19.34</v>
      </c>
      <c r="G1920">
        <v>204</v>
      </c>
    </row>
    <row r="1921" spans="1:7" ht="12.75">
      <c r="A1921">
        <v>13</v>
      </c>
      <c r="B1921">
        <v>217003</v>
      </c>
      <c r="C1921" t="s">
        <v>284</v>
      </c>
      <c r="D1921" t="s">
        <v>285</v>
      </c>
      <c r="E1921" s="21">
        <v>4</v>
      </c>
      <c r="F1921">
        <v>290.04</v>
      </c>
      <c r="G1921">
        <v>757</v>
      </c>
    </row>
    <row r="1922" spans="1:7" ht="12.75">
      <c r="A1922">
        <v>145</v>
      </c>
      <c r="B1922">
        <v>217003</v>
      </c>
      <c r="C1922" t="s">
        <v>284</v>
      </c>
      <c r="D1922" t="s">
        <v>285</v>
      </c>
      <c r="E1922" s="21">
        <v>2</v>
      </c>
      <c r="F1922">
        <v>128.66</v>
      </c>
      <c r="G1922">
        <v>228</v>
      </c>
    </row>
    <row r="1923" spans="1:10" ht="12.75">
      <c r="A1923">
        <v>152</v>
      </c>
      <c r="B1923">
        <v>217003</v>
      </c>
      <c r="C1923" t="s">
        <v>284</v>
      </c>
      <c r="D1923" t="s">
        <v>285</v>
      </c>
      <c r="E1923" s="21">
        <v>1</v>
      </c>
      <c r="F1923">
        <v>76.11</v>
      </c>
      <c r="G1923">
        <v>320</v>
      </c>
      <c r="H1923" s="21">
        <f>SUM(E1921:E1923)</f>
        <v>7</v>
      </c>
      <c r="I1923" s="21">
        <f>SUM(F1921:F1923)</f>
        <v>494.81000000000006</v>
      </c>
      <c r="J1923" s="21">
        <f>SUM(G1921:G1923)</f>
        <v>1305</v>
      </c>
    </row>
    <row r="1924" spans="1:7" ht="12.75">
      <c r="A1924">
        <v>11</v>
      </c>
      <c r="B1924">
        <v>217003</v>
      </c>
      <c r="C1924" t="s">
        <v>284</v>
      </c>
      <c r="D1924" t="s">
        <v>307</v>
      </c>
      <c r="E1924" s="21">
        <v>4</v>
      </c>
      <c r="F1924">
        <v>296.85</v>
      </c>
      <c r="G1924">
        <v>757</v>
      </c>
    </row>
    <row r="1925" spans="1:7" ht="12.75">
      <c r="A1925">
        <v>167</v>
      </c>
      <c r="B1925">
        <v>217003</v>
      </c>
      <c r="C1925" t="s">
        <v>284</v>
      </c>
      <c r="D1925" t="s">
        <v>307</v>
      </c>
      <c r="E1925" s="21">
        <v>2</v>
      </c>
      <c r="F1925">
        <v>119.19</v>
      </c>
      <c r="G1925">
        <v>228</v>
      </c>
    </row>
    <row r="1926" spans="1:10" ht="12.75">
      <c r="A1926">
        <v>213</v>
      </c>
      <c r="B1926">
        <v>217003</v>
      </c>
      <c r="C1926" t="s">
        <v>284</v>
      </c>
      <c r="D1926" t="s">
        <v>307</v>
      </c>
      <c r="E1926" s="21">
        <v>1</v>
      </c>
      <c r="F1926">
        <v>66.46</v>
      </c>
      <c r="G1926">
        <v>320</v>
      </c>
      <c r="H1926" s="21">
        <f>SUM(E1924:E1926)</f>
        <v>7</v>
      </c>
      <c r="I1926" s="21">
        <f>SUM(F1924:F1926)</f>
        <v>482.5</v>
      </c>
      <c r="J1926" s="21">
        <f>SUM(G1924:G1926)</f>
        <v>1305</v>
      </c>
    </row>
    <row r="1927" spans="1:7" ht="12.75">
      <c r="A1927">
        <v>32</v>
      </c>
      <c r="B1927">
        <v>217003</v>
      </c>
      <c r="C1927" t="s">
        <v>284</v>
      </c>
      <c r="D1927" t="s">
        <v>830</v>
      </c>
      <c r="E1927" s="21">
        <v>4</v>
      </c>
      <c r="F1927">
        <v>231.38</v>
      </c>
      <c r="G1927">
        <v>757</v>
      </c>
    </row>
    <row r="1928" spans="1:10" ht="12.75">
      <c r="A1928">
        <v>268</v>
      </c>
      <c r="B1928">
        <v>217003</v>
      </c>
      <c r="C1928" t="s">
        <v>284</v>
      </c>
      <c r="D1928" t="s">
        <v>830</v>
      </c>
      <c r="E1928" s="21">
        <v>1</v>
      </c>
      <c r="F1928">
        <v>57.75</v>
      </c>
      <c r="G1928">
        <v>320</v>
      </c>
      <c r="H1928" s="21">
        <f>SUM(E1927:E1928)</f>
        <v>5</v>
      </c>
      <c r="I1928" s="21">
        <f>SUM(F1927:F1928)</f>
        <v>289.13</v>
      </c>
      <c r="J1928" s="21">
        <f>SUM(G1927:G1928)</f>
        <v>1077</v>
      </c>
    </row>
    <row r="1929" spans="1:7" ht="12.75">
      <c r="A1929">
        <v>233</v>
      </c>
      <c r="B1929">
        <v>217003</v>
      </c>
      <c r="C1929" t="s">
        <v>284</v>
      </c>
      <c r="D1929" t="s">
        <v>1184</v>
      </c>
      <c r="E1929" s="21">
        <v>2</v>
      </c>
      <c r="F1929">
        <v>183.26</v>
      </c>
      <c r="G1929">
        <v>337</v>
      </c>
    </row>
    <row r="1930" spans="1:7" ht="12.75">
      <c r="A1930">
        <v>45</v>
      </c>
      <c r="B1930">
        <v>217003</v>
      </c>
      <c r="C1930" t="s">
        <v>284</v>
      </c>
      <c r="D1930" t="s">
        <v>1062</v>
      </c>
      <c r="E1930" s="21">
        <v>4</v>
      </c>
      <c r="F1930">
        <v>173.63</v>
      </c>
      <c r="G1930">
        <v>757</v>
      </c>
    </row>
    <row r="1931" spans="1:7" ht="12.75">
      <c r="A1931">
        <v>27</v>
      </c>
      <c r="B1931">
        <v>217003</v>
      </c>
      <c r="C1931" t="s">
        <v>284</v>
      </c>
      <c r="D1931" t="s">
        <v>1054</v>
      </c>
      <c r="E1931" s="21">
        <v>4</v>
      </c>
      <c r="F1931">
        <v>254.27</v>
      </c>
      <c r="G1931">
        <v>757</v>
      </c>
    </row>
    <row r="1932" spans="1:7" ht="12.75">
      <c r="A1932">
        <v>81</v>
      </c>
      <c r="B1932">
        <v>217003</v>
      </c>
      <c r="C1932" t="s">
        <v>284</v>
      </c>
      <c r="D1932" t="s">
        <v>691</v>
      </c>
      <c r="E1932" s="21">
        <v>3</v>
      </c>
      <c r="F1932">
        <v>228.25</v>
      </c>
      <c r="G1932">
        <v>587</v>
      </c>
    </row>
    <row r="1933" spans="1:7" ht="12.75">
      <c r="A1933">
        <v>102</v>
      </c>
      <c r="B1933">
        <v>217003</v>
      </c>
      <c r="C1933" t="s">
        <v>284</v>
      </c>
      <c r="D1933" t="s">
        <v>691</v>
      </c>
      <c r="E1933" s="21">
        <v>1</v>
      </c>
      <c r="F1933">
        <v>84.02</v>
      </c>
      <c r="G1933">
        <v>320</v>
      </c>
    </row>
    <row r="1934" spans="1:7" ht="12.75">
      <c r="A1934">
        <v>268</v>
      </c>
      <c r="B1934">
        <v>217003</v>
      </c>
      <c r="C1934" t="s">
        <v>284</v>
      </c>
      <c r="D1934" t="s">
        <v>1204</v>
      </c>
      <c r="E1934" s="21">
        <v>2</v>
      </c>
      <c r="F1934">
        <v>136.64</v>
      </c>
      <c r="G1934">
        <v>383</v>
      </c>
    </row>
    <row r="1935" spans="1:7" ht="12.75">
      <c r="A1935">
        <v>122</v>
      </c>
      <c r="B1935">
        <v>217003</v>
      </c>
      <c r="C1935" t="s">
        <v>284</v>
      </c>
      <c r="D1935" t="s">
        <v>981</v>
      </c>
      <c r="E1935" s="21">
        <v>3</v>
      </c>
      <c r="F1935">
        <v>187.66</v>
      </c>
      <c r="G1935">
        <v>624</v>
      </c>
    </row>
    <row r="1936" spans="1:7" ht="12.75">
      <c r="A1936">
        <v>447</v>
      </c>
      <c r="B1936">
        <v>217003</v>
      </c>
      <c r="C1936" t="s">
        <v>284</v>
      </c>
      <c r="D1936" t="s">
        <v>981</v>
      </c>
      <c r="E1936" s="21">
        <v>1</v>
      </c>
      <c r="F1936">
        <v>29.43</v>
      </c>
      <c r="G1936">
        <v>320</v>
      </c>
    </row>
    <row r="1937" spans="1:7" ht="12.75">
      <c r="A1937">
        <v>51</v>
      </c>
      <c r="B1937">
        <v>217003</v>
      </c>
      <c r="C1937" t="s">
        <v>284</v>
      </c>
      <c r="D1937" t="s">
        <v>1067</v>
      </c>
      <c r="E1937" s="21">
        <v>4</v>
      </c>
      <c r="F1937">
        <v>146.82</v>
      </c>
      <c r="G1937">
        <v>757</v>
      </c>
    </row>
    <row r="1938" spans="1:13" ht="12.75">
      <c r="A1938" s="41">
        <v>604</v>
      </c>
      <c r="B1938" s="41">
        <v>217003</v>
      </c>
      <c r="C1938" s="41" t="s">
        <v>284</v>
      </c>
      <c r="D1938" s="41" t="s">
        <v>1067</v>
      </c>
      <c r="E1938" s="41">
        <v>1</v>
      </c>
      <c r="F1938" s="41">
        <v>4.59</v>
      </c>
      <c r="G1938" s="41">
        <v>320</v>
      </c>
      <c r="H1938" s="41">
        <v>604</v>
      </c>
      <c r="I1938" s="41"/>
      <c r="J1938" s="41"/>
      <c r="K1938" s="41"/>
      <c r="L1938" s="41"/>
      <c r="M1938" s="41"/>
    </row>
    <row r="1939" spans="1:7" ht="12.75">
      <c r="A1939">
        <v>37</v>
      </c>
      <c r="B1939">
        <v>217003</v>
      </c>
      <c r="C1939" t="s">
        <v>284</v>
      </c>
      <c r="D1939" t="s">
        <v>1059</v>
      </c>
      <c r="E1939" s="21">
        <v>4</v>
      </c>
      <c r="F1939">
        <v>212.34</v>
      </c>
      <c r="G1939">
        <v>757</v>
      </c>
    </row>
    <row r="1940" spans="1:7" ht="12.75">
      <c r="A1940">
        <v>91</v>
      </c>
      <c r="B1940">
        <v>217003</v>
      </c>
      <c r="C1940" t="s">
        <v>284</v>
      </c>
      <c r="D1940" t="s">
        <v>1092</v>
      </c>
      <c r="E1940" s="21">
        <v>3</v>
      </c>
      <c r="F1940">
        <v>221.54</v>
      </c>
      <c r="G1940">
        <v>587</v>
      </c>
    </row>
    <row r="1941" spans="1:7" ht="12.75">
      <c r="A1941">
        <v>232</v>
      </c>
      <c r="B1941">
        <v>217003</v>
      </c>
      <c r="C1941" t="s">
        <v>284</v>
      </c>
      <c r="D1941" t="s">
        <v>669</v>
      </c>
      <c r="E1941" s="21">
        <v>2</v>
      </c>
      <c r="F1941">
        <v>183.63</v>
      </c>
      <c r="G1941">
        <v>454</v>
      </c>
    </row>
    <row r="1942" spans="1:7" ht="12.75">
      <c r="A1942">
        <v>78</v>
      </c>
      <c r="B1942">
        <v>217003</v>
      </c>
      <c r="C1942" t="s">
        <v>284</v>
      </c>
      <c r="D1942" t="s">
        <v>669</v>
      </c>
      <c r="E1942" s="21">
        <v>1</v>
      </c>
      <c r="F1942">
        <v>87.82</v>
      </c>
      <c r="G1942">
        <v>320</v>
      </c>
    </row>
    <row r="1943" spans="1:7" ht="12.75">
      <c r="A1943">
        <v>494</v>
      </c>
      <c r="B1943">
        <v>217003</v>
      </c>
      <c r="C1943" t="s">
        <v>284</v>
      </c>
      <c r="D1943" t="s">
        <v>1024</v>
      </c>
      <c r="E1943" s="21">
        <v>1</v>
      </c>
      <c r="F1943">
        <v>21.99</v>
      </c>
      <c r="G1943">
        <v>320</v>
      </c>
    </row>
    <row r="1944" spans="1:7" ht="12.75">
      <c r="A1944">
        <v>15</v>
      </c>
      <c r="B1944">
        <v>217003</v>
      </c>
      <c r="C1944" t="s">
        <v>284</v>
      </c>
      <c r="D1944" t="s">
        <v>1042</v>
      </c>
      <c r="E1944" s="21">
        <v>4</v>
      </c>
      <c r="F1944">
        <v>284.07</v>
      </c>
      <c r="G1944">
        <v>757</v>
      </c>
    </row>
    <row r="1945" spans="1:7" ht="12.75">
      <c r="A1945">
        <v>39</v>
      </c>
      <c r="B1945">
        <v>217003</v>
      </c>
      <c r="C1945" t="s">
        <v>284</v>
      </c>
      <c r="D1945" t="s">
        <v>1060</v>
      </c>
      <c r="E1945" s="21">
        <v>4</v>
      </c>
      <c r="F1945">
        <v>204.92</v>
      </c>
      <c r="G1945">
        <v>757</v>
      </c>
    </row>
    <row r="1946" spans="1:7" ht="12.75">
      <c r="A1946">
        <v>25</v>
      </c>
      <c r="B1946">
        <v>217003</v>
      </c>
      <c r="C1946" t="s">
        <v>284</v>
      </c>
      <c r="D1946" t="s">
        <v>1051</v>
      </c>
      <c r="E1946" s="21">
        <v>4</v>
      </c>
      <c r="F1946">
        <v>259.66</v>
      </c>
      <c r="G1946">
        <v>757</v>
      </c>
    </row>
    <row r="1947" spans="1:7" ht="12.75">
      <c r="A1947">
        <v>213</v>
      </c>
      <c r="B1947">
        <v>217003</v>
      </c>
      <c r="C1947" t="s">
        <v>284</v>
      </c>
      <c r="D1947" t="s">
        <v>1165</v>
      </c>
      <c r="E1947" s="21">
        <v>3</v>
      </c>
      <c r="F1947">
        <v>78.24</v>
      </c>
      <c r="G1947">
        <v>507</v>
      </c>
    </row>
    <row r="1948" spans="1:7" ht="12.75">
      <c r="A1948">
        <v>283</v>
      </c>
      <c r="B1948">
        <v>217003</v>
      </c>
      <c r="C1948" t="s">
        <v>284</v>
      </c>
      <c r="D1948" t="s">
        <v>1215</v>
      </c>
      <c r="E1948" s="21">
        <v>2</v>
      </c>
      <c r="F1948">
        <v>124.27</v>
      </c>
      <c r="G1948">
        <v>374</v>
      </c>
    </row>
    <row r="1949" spans="1:7" ht="12.75">
      <c r="A1949">
        <v>300</v>
      </c>
      <c r="B1949">
        <v>217003</v>
      </c>
      <c r="C1949" t="s">
        <v>284</v>
      </c>
      <c r="D1949" t="s">
        <v>1227</v>
      </c>
      <c r="E1949" s="21">
        <v>2</v>
      </c>
      <c r="F1949">
        <v>113.5</v>
      </c>
      <c r="G1949">
        <v>303</v>
      </c>
    </row>
    <row r="1950" spans="1:7" ht="12.75">
      <c r="A1950">
        <v>147</v>
      </c>
      <c r="B1950">
        <v>217003</v>
      </c>
      <c r="C1950" t="s">
        <v>284</v>
      </c>
      <c r="D1950" t="s">
        <v>1117</v>
      </c>
      <c r="E1950" s="21">
        <v>3</v>
      </c>
      <c r="F1950">
        <v>166.27</v>
      </c>
      <c r="G1950">
        <v>553</v>
      </c>
    </row>
    <row r="1951" spans="1:7" ht="12.75">
      <c r="A1951">
        <v>85</v>
      </c>
      <c r="B1951">
        <v>217003</v>
      </c>
      <c r="C1951" t="s">
        <v>284</v>
      </c>
      <c r="D1951" t="s">
        <v>1088</v>
      </c>
      <c r="E1951" s="21">
        <v>3</v>
      </c>
      <c r="F1951">
        <v>226</v>
      </c>
      <c r="G1951">
        <v>507</v>
      </c>
    </row>
    <row r="1952" spans="1:7" ht="12.75">
      <c r="A1952">
        <v>17</v>
      </c>
      <c r="B1952">
        <v>217003</v>
      </c>
      <c r="C1952" t="s">
        <v>284</v>
      </c>
      <c r="D1952" t="s">
        <v>1043</v>
      </c>
      <c r="E1952" s="21">
        <v>4</v>
      </c>
      <c r="F1952">
        <v>279.48</v>
      </c>
      <c r="G1952">
        <v>757</v>
      </c>
    </row>
    <row r="1953" spans="1:7" ht="12.75">
      <c r="A1953">
        <v>59</v>
      </c>
      <c r="B1953">
        <v>217003</v>
      </c>
      <c r="C1953" t="s">
        <v>284</v>
      </c>
      <c r="D1953" t="s">
        <v>1075</v>
      </c>
      <c r="E1953" s="21">
        <v>3</v>
      </c>
      <c r="F1953">
        <v>276.22</v>
      </c>
      <c r="G1953">
        <v>587</v>
      </c>
    </row>
    <row r="1954" spans="1:7" ht="12.75">
      <c r="A1954">
        <v>201</v>
      </c>
      <c r="B1954">
        <v>217003</v>
      </c>
      <c r="C1954" t="s">
        <v>284</v>
      </c>
      <c r="D1954" t="s">
        <v>1157</v>
      </c>
      <c r="E1954" s="21">
        <v>3</v>
      </c>
      <c r="F1954">
        <v>101.45</v>
      </c>
      <c r="G1954">
        <v>587</v>
      </c>
    </row>
    <row r="1955" spans="1:13" ht="12.75">
      <c r="A1955" s="41">
        <v>602</v>
      </c>
      <c r="B1955" s="41">
        <v>217003</v>
      </c>
      <c r="C1955" s="41" t="s">
        <v>284</v>
      </c>
      <c r="D1955" s="41" t="s">
        <v>1157</v>
      </c>
      <c r="E1955" s="41">
        <v>1</v>
      </c>
      <c r="F1955" s="41">
        <v>4.91</v>
      </c>
      <c r="G1955" s="41">
        <v>320</v>
      </c>
      <c r="H1955" s="41">
        <v>602</v>
      </c>
      <c r="I1955" s="41"/>
      <c r="J1955" s="41"/>
      <c r="K1955" s="41"/>
      <c r="L1955" s="41"/>
      <c r="M1955" s="41"/>
    </row>
    <row r="1956" spans="1:7" ht="12.75">
      <c r="A1956">
        <v>135</v>
      </c>
      <c r="B1956">
        <v>217003</v>
      </c>
      <c r="C1956" t="s">
        <v>284</v>
      </c>
      <c r="D1956" t="s">
        <v>1110</v>
      </c>
      <c r="E1956" s="21">
        <v>3</v>
      </c>
      <c r="F1956">
        <v>177.47</v>
      </c>
      <c r="G1956">
        <v>553</v>
      </c>
    </row>
    <row r="1957" spans="1:7" ht="12.75">
      <c r="A1957">
        <v>650</v>
      </c>
      <c r="B1957">
        <v>217003</v>
      </c>
      <c r="C1957" t="s">
        <v>284</v>
      </c>
      <c r="D1957" t="s">
        <v>1524</v>
      </c>
      <c r="E1957" s="21">
        <v>1</v>
      </c>
      <c r="F1957">
        <v>25.23</v>
      </c>
      <c r="G1957">
        <v>250</v>
      </c>
    </row>
    <row r="1958" spans="1:7" ht="12.75">
      <c r="A1958">
        <v>320</v>
      </c>
      <c r="B1958">
        <v>217003</v>
      </c>
      <c r="C1958" t="s">
        <v>284</v>
      </c>
      <c r="D1958" t="s">
        <v>873</v>
      </c>
      <c r="E1958" s="21">
        <v>2</v>
      </c>
      <c r="F1958">
        <v>104.83</v>
      </c>
      <c r="G1958">
        <v>383</v>
      </c>
    </row>
    <row r="1959" spans="1:7" ht="12.75">
      <c r="A1959">
        <v>319</v>
      </c>
      <c r="B1959">
        <v>217003</v>
      </c>
      <c r="C1959" t="s">
        <v>284</v>
      </c>
      <c r="D1959" t="s">
        <v>873</v>
      </c>
      <c r="E1959" s="21">
        <v>1</v>
      </c>
      <c r="F1959">
        <v>49.68</v>
      </c>
      <c r="G1959">
        <v>320</v>
      </c>
    </row>
    <row r="1960" spans="1:7" ht="12.75">
      <c r="A1960">
        <v>199</v>
      </c>
      <c r="B1960">
        <v>217003</v>
      </c>
      <c r="C1960" t="s">
        <v>284</v>
      </c>
      <c r="D1960" t="s">
        <v>1155</v>
      </c>
      <c r="E1960" s="21">
        <v>3</v>
      </c>
      <c r="F1960">
        <v>104.4</v>
      </c>
      <c r="G1960">
        <v>507</v>
      </c>
    </row>
    <row r="1961" spans="1:7" ht="12.75">
      <c r="A1961">
        <v>64</v>
      </c>
      <c r="B1961">
        <v>217003</v>
      </c>
      <c r="C1961" t="s">
        <v>284</v>
      </c>
      <c r="D1961" t="s">
        <v>1078</v>
      </c>
      <c r="E1961" s="21">
        <v>3</v>
      </c>
      <c r="F1961">
        <v>253.72</v>
      </c>
      <c r="G1961">
        <v>587</v>
      </c>
    </row>
    <row r="1962" spans="1:13" ht="12.75">
      <c r="A1962" s="41">
        <v>630</v>
      </c>
      <c r="B1962" s="41">
        <v>217003</v>
      </c>
      <c r="C1962" s="41" t="s">
        <v>284</v>
      </c>
      <c r="D1962" s="41" t="s">
        <v>1078</v>
      </c>
      <c r="E1962" s="41">
        <v>1</v>
      </c>
      <c r="F1962" s="41">
        <v>0.47</v>
      </c>
      <c r="G1962" s="41">
        <v>320</v>
      </c>
      <c r="H1962" s="41">
        <v>630</v>
      </c>
      <c r="I1962" s="41"/>
      <c r="J1962" s="41"/>
      <c r="K1962" s="41"/>
      <c r="L1962" s="41"/>
      <c r="M1962" s="41"/>
    </row>
    <row r="1963" spans="1:7" ht="12.75">
      <c r="A1963">
        <v>176</v>
      </c>
      <c r="B1963">
        <v>217003</v>
      </c>
      <c r="C1963" t="s">
        <v>284</v>
      </c>
      <c r="D1963" t="s">
        <v>1023</v>
      </c>
      <c r="E1963" s="21">
        <v>3</v>
      </c>
      <c r="F1963">
        <v>136.4</v>
      </c>
      <c r="G1963">
        <v>553</v>
      </c>
    </row>
    <row r="1964" spans="1:7" ht="12.75">
      <c r="A1964">
        <v>493</v>
      </c>
      <c r="B1964">
        <v>217003</v>
      </c>
      <c r="C1964" t="s">
        <v>284</v>
      </c>
      <c r="D1964" t="s">
        <v>1023</v>
      </c>
      <c r="E1964" s="21">
        <v>1</v>
      </c>
      <c r="F1964">
        <v>22.15</v>
      </c>
      <c r="G1964">
        <v>320</v>
      </c>
    </row>
    <row r="1965" spans="1:7" ht="12.75">
      <c r="A1965">
        <v>79</v>
      </c>
      <c r="B1965">
        <v>217003</v>
      </c>
      <c r="C1965" t="s">
        <v>284</v>
      </c>
      <c r="D1965" t="s">
        <v>733</v>
      </c>
      <c r="E1965" s="21">
        <v>3</v>
      </c>
      <c r="F1965">
        <v>230.24</v>
      </c>
      <c r="G1965">
        <v>553</v>
      </c>
    </row>
    <row r="1966" spans="1:7" ht="12.75">
      <c r="A1966">
        <v>153</v>
      </c>
      <c r="B1966">
        <v>217003</v>
      </c>
      <c r="C1966" t="s">
        <v>284</v>
      </c>
      <c r="D1966" t="s">
        <v>733</v>
      </c>
      <c r="E1966" s="21">
        <v>1</v>
      </c>
      <c r="F1966">
        <v>76.11</v>
      </c>
      <c r="G1966">
        <v>320</v>
      </c>
    </row>
    <row r="1967" spans="1:7" ht="12.75">
      <c r="A1967">
        <v>258</v>
      </c>
      <c r="B1967">
        <v>217003</v>
      </c>
      <c r="C1967" t="s">
        <v>284</v>
      </c>
      <c r="D1967" t="s">
        <v>1195</v>
      </c>
      <c r="E1967" s="21">
        <v>2</v>
      </c>
      <c r="F1967">
        <v>143.22</v>
      </c>
      <c r="G1967">
        <v>374</v>
      </c>
    </row>
    <row r="1968" spans="1:7" ht="12.75">
      <c r="A1968">
        <v>383</v>
      </c>
      <c r="B1968">
        <v>217003</v>
      </c>
      <c r="C1968" t="s">
        <v>284</v>
      </c>
      <c r="D1968" t="s">
        <v>1291</v>
      </c>
      <c r="E1968" s="21">
        <v>2</v>
      </c>
      <c r="F1968">
        <v>74.9</v>
      </c>
      <c r="G1968">
        <v>383</v>
      </c>
    </row>
    <row r="1969" spans="1:7" ht="12.75">
      <c r="A1969">
        <v>168</v>
      </c>
      <c r="B1969">
        <v>217003</v>
      </c>
      <c r="C1969" t="s">
        <v>284</v>
      </c>
      <c r="D1969" t="s">
        <v>1135</v>
      </c>
      <c r="E1969" s="21">
        <v>3</v>
      </c>
      <c r="F1969">
        <v>151.28</v>
      </c>
      <c r="G1969">
        <v>587</v>
      </c>
    </row>
    <row r="1970" spans="1:7" ht="12.75">
      <c r="A1970">
        <v>513</v>
      </c>
      <c r="B1970">
        <v>217003</v>
      </c>
      <c r="C1970" t="s">
        <v>284</v>
      </c>
      <c r="D1970" t="s">
        <v>1400</v>
      </c>
      <c r="E1970" s="21">
        <v>1</v>
      </c>
      <c r="F1970">
        <v>70.21</v>
      </c>
      <c r="G1970">
        <v>250</v>
      </c>
    </row>
    <row r="1971" spans="1:13" ht="12.75">
      <c r="A1971" s="41">
        <v>525</v>
      </c>
      <c r="B1971" s="41">
        <v>217003</v>
      </c>
      <c r="C1971" s="41" t="s">
        <v>284</v>
      </c>
      <c r="D1971" s="41" t="s">
        <v>1400</v>
      </c>
      <c r="E1971" s="41">
        <v>1</v>
      </c>
      <c r="F1971" s="41">
        <v>17.09</v>
      </c>
      <c r="G1971" s="41">
        <v>320</v>
      </c>
      <c r="H1971" s="41">
        <v>525</v>
      </c>
      <c r="I1971" s="41"/>
      <c r="J1971" s="41"/>
      <c r="K1971" s="41"/>
      <c r="L1971" s="41"/>
      <c r="M1971" s="41"/>
    </row>
    <row r="1972" spans="1:7" ht="12.75">
      <c r="A1972">
        <v>227</v>
      </c>
      <c r="B1972">
        <v>217003</v>
      </c>
      <c r="C1972" t="s">
        <v>284</v>
      </c>
      <c r="D1972" t="s">
        <v>1179</v>
      </c>
      <c r="E1972" s="21">
        <v>2</v>
      </c>
      <c r="F1972">
        <v>193.7</v>
      </c>
      <c r="G1972">
        <v>383</v>
      </c>
    </row>
    <row r="1973" spans="1:7" ht="12.75">
      <c r="A1973">
        <v>21</v>
      </c>
      <c r="B1973">
        <v>217003</v>
      </c>
      <c r="C1973" t="s">
        <v>284</v>
      </c>
      <c r="D1973" t="s">
        <v>1047</v>
      </c>
      <c r="E1973" s="21">
        <v>4</v>
      </c>
      <c r="F1973">
        <v>267.9</v>
      </c>
      <c r="G1973">
        <v>757</v>
      </c>
    </row>
    <row r="1974" spans="1:7" ht="12.75">
      <c r="A1974">
        <v>190</v>
      </c>
      <c r="B1974">
        <v>217003</v>
      </c>
      <c r="C1974" t="s">
        <v>284</v>
      </c>
      <c r="D1974" t="s">
        <v>1147</v>
      </c>
      <c r="E1974" s="21">
        <v>3</v>
      </c>
      <c r="F1974">
        <v>123.76</v>
      </c>
      <c r="G1974">
        <v>507</v>
      </c>
    </row>
    <row r="1975" spans="1:7" ht="12.75">
      <c r="A1975">
        <v>101</v>
      </c>
      <c r="B1975">
        <v>217003</v>
      </c>
      <c r="C1975" t="s">
        <v>284</v>
      </c>
      <c r="D1975" t="s">
        <v>1095</v>
      </c>
      <c r="E1975" s="21">
        <v>3</v>
      </c>
      <c r="F1975">
        <v>210.08</v>
      </c>
      <c r="G1975">
        <v>624</v>
      </c>
    </row>
    <row r="1976" spans="1:7" ht="12.75">
      <c r="A1976">
        <v>294</v>
      </c>
      <c r="B1976">
        <v>217003</v>
      </c>
      <c r="C1976" t="s">
        <v>284</v>
      </c>
      <c r="D1976" t="s">
        <v>1222</v>
      </c>
      <c r="E1976" s="21">
        <v>2</v>
      </c>
      <c r="F1976">
        <v>118.76</v>
      </c>
      <c r="G1976">
        <v>454</v>
      </c>
    </row>
    <row r="1977" spans="1:7" ht="12.75">
      <c r="A1977">
        <v>709</v>
      </c>
      <c r="B1977">
        <v>217003</v>
      </c>
      <c r="C1977" t="s">
        <v>284</v>
      </c>
      <c r="D1977" t="s">
        <v>1581</v>
      </c>
      <c r="E1977" s="21">
        <v>1</v>
      </c>
      <c r="F1977">
        <v>13.68</v>
      </c>
      <c r="G1977">
        <v>250</v>
      </c>
    </row>
    <row r="1978" spans="1:7" ht="12.75">
      <c r="A1978">
        <v>183</v>
      </c>
      <c r="B1978">
        <v>217003</v>
      </c>
      <c r="C1978" t="s">
        <v>284</v>
      </c>
      <c r="D1978" t="s">
        <v>825</v>
      </c>
      <c r="E1978" s="21">
        <v>3</v>
      </c>
      <c r="F1978">
        <v>131.99</v>
      </c>
      <c r="G1978">
        <v>553</v>
      </c>
    </row>
    <row r="1979" spans="1:7" ht="12.75">
      <c r="A1979">
        <v>263</v>
      </c>
      <c r="B1979">
        <v>217003</v>
      </c>
      <c r="C1979" t="s">
        <v>284</v>
      </c>
      <c r="D1979" t="s">
        <v>825</v>
      </c>
      <c r="E1979" s="21">
        <v>1</v>
      </c>
      <c r="F1979">
        <v>58.54</v>
      </c>
      <c r="G1979">
        <v>320</v>
      </c>
    </row>
    <row r="1980" spans="1:7" ht="12.75">
      <c r="A1980">
        <v>159</v>
      </c>
      <c r="B1980">
        <v>217004</v>
      </c>
      <c r="C1980" t="s">
        <v>381</v>
      </c>
      <c r="D1980" t="s">
        <v>1129</v>
      </c>
      <c r="E1980" s="21">
        <v>3</v>
      </c>
      <c r="F1980">
        <v>155.89</v>
      </c>
      <c r="G1980">
        <v>553</v>
      </c>
    </row>
    <row r="1981" spans="1:7" ht="12.75">
      <c r="A1981">
        <v>243</v>
      </c>
      <c r="B1981">
        <v>217004</v>
      </c>
      <c r="C1981" t="s">
        <v>381</v>
      </c>
      <c r="D1981" t="s">
        <v>382</v>
      </c>
      <c r="E1981" s="21">
        <v>2</v>
      </c>
      <c r="F1981">
        <v>93.74</v>
      </c>
      <c r="G1981">
        <v>228</v>
      </c>
    </row>
    <row r="1982" spans="1:7" ht="12.75">
      <c r="A1982">
        <v>271</v>
      </c>
      <c r="B1982">
        <v>217004</v>
      </c>
      <c r="C1982" t="s">
        <v>381</v>
      </c>
      <c r="D1982" t="s">
        <v>382</v>
      </c>
      <c r="E1982" s="21">
        <v>2</v>
      </c>
      <c r="F1982">
        <v>136.16</v>
      </c>
      <c r="G1982">
        <v>454</v>
      </c>
    </row>
    <row r="1983" spans="1:7" ht="12.75">
      <c r="A1983">
        <v>391</v>
      </c>
      <c r="B1983">
        <v>217004</v>
      </c>
      <c r="C1983" t="s">
        <v>381</v>
      </c>
      <c r="D1983" t="s">
        <v>1297</v>
      </c>
      <c r="E1983" s="21">
        <v>2</v>
      </c>
      <c r="F1983">
        <v>71.88</v>
      </c>
      <c r="G1983">
        <v>383</v>
      </c>
    </row>
    <row r="1984" spans="1:7" ht="12.75">
      <c r="A1984">
        <v>69</v>
      </c>
      <c r="B1984">
        <v>217004</v>
      </c>
      <c r="C1984" t="s">
        <v>381</v>
      </c>
      <c r="D1984" t="s">
        <v>1079</v>
      </c>
      <c r="E1984" s="21">
        <v>3</v>
      </c>
      <c r="F1984">
        <v>244.18</v>
      </c>
      <c r="G1984">
        <v>624</v>
      </c>
    </row>
    <row r="1985" spans="1:7" ht="12.75">
      <c r="A1985">
        <v>127</v>
      </c>
      <c r="B1985">
        <v>217004</v>
      </c>
      <c r="C1985" t="s">
        <v>381</v>
      </c>
      <c r="D1985" t="s">
        <v>1107</v>
      </c>
      <c r="E1985" s="21">
        <v>3</v>
      </c>
      <c r="F1985">
        <v>185.36</v>
      </c>
      <c r="G1985">
        <v>624</v>
      </c>
    </row>
    <row r="1986" spans="1:7" ht="12.75">
      <c r="A1986">
        <v>355</v>
      </c>
      <c r="B1986">
        <v>217004</v>
      </c>
      <c r="C1986" t="s">
        <v>381</v>
      </c>
      <c r="D1986" t="s">
        <v>1267</v>
      </c>
      <c r="E1986" s="21">
        <v>2</v>
      </c>
      <c r="F1986">
        <v>88.07</v>
      </c>
      <c r="G1986">
        <v>454</v>
      </c>
    </row>
    <row r="1987" spans="1:7" ht="12.75">
      <c r="A1987">
        <v>244</v>
      </c>
      <c r="B1987">
        <v>217004</v>
      </c>
      <c r="C1987" t="s">
        <v>381</v>
      </c>
      <c r="D1987" t="s">
        <v>1188</v>
      </c>
      <c r="E1987" s="21">
        <v>2</v>
      </c>
      <c r="F1987">
        <v>161.4</v>
      </c>
      <c r="G1987">
        <v>454</v>
      </c>
    </row>
    <row r="1988" spans="1:7" ht="12.75">
      <c r="A1988">
        <v>241</v>
      </c>
      <c r="B1988">
        <v>217004</v>
      </c>
      <c r="C1988" t="s">
        <v>381</v>
      </c>
      <c r="D1988" t="s">
        <v>1187</v>
      </c>
      <c r="E1988" s="21">
        <v>2</v>
      </c>
      <c r="F1988">
        <v>171.74</v>
      </c>
      <c r="G1988">
        <v>337</v>
      </c>
    </row>
    <row r="1989" spans="1:7" ht="12.75">
      <c r="A1989">
        <v>217</v>
      </c>
      <c r="B1989">
        <v>217004</v>
      </c>
      <c r="C1989" t="s">
        <v>381</v>
      </c>
      <c r="D1989" t="s">
        <v>1169</v>
      </c>
      <c r="E1989" s="21">
        <v>3</v>
      </c>
      <c r="F1989">
        <v>70.21</v>
      </c>
      <c r="G1989">
        <v>507</v>
      </c>
    </row>
    <row r="1990" spans="1:7" ht="12.75">
      <c r="A1990">
        <v>612</v>
      </c>
      <c r="B1990">
        <v>217004</v>
      </c>
      <c r="C1990" t="s">
        <v>381</v>
      </c>
      <c r="D1990" t="s">
        <v>1489</v>
      </c>
      <c r="E1990" s="21">
        <v>1</v>
      </c>
      <c r="F1990">
        <v>35.17</v>
      </c>
      <c r="G1990">
        <v>133</v>
      </c>
    </row>
    <row r="1991" spans="1:7" ht="12.75">
      <c r="A1991">
        <v>53</v>
      </c>
      <c r="B1991">
        <v>217004</v>
      </c>
      <c r="C1991" t="s">
        <v>381</v>
      </c>
      <c r="D1991" t="s">
        <v>1069</v>
      </c>
      <c r="E1991" s="21">
        <v>4</v>
      </c>
      <c r="F1991">
        <v>133.53</v>
      </c>
      <c r="G1991">
        <v>757</v>
      </c>
    </row>
    <row r="1992" spans="1:7" ht="12.75">
      <c r="A1992">
        <v>576</v>
      </c>
      <c r="B1992">
        <v>217004</v>
      </c>
      <c r="C1992" t="s">
        <v>381</v>
      </c>
      <c r="D1992" t="s">
        <v>1455</v>
      </c>
      <c r="E1992" s="21">
        <v>1</v>
      </c>
      <c r="F1992">
        <v>46.98</v>
      </c>
      <c r="G1992">
        <v>133</v>
      </c>
    </row>
    <row r="1993" spans="1:7" ht="12.75">
      <c r="A1993">
        <v>48</v>
      </c>
      <c r="B1993">
        <v>217004</v>
      </c>
      <c r="C1993" t="s">
        <v>381</v>
      </c>
      <c r="D1993" t="s">
        <v>1065</v>
      </c>
      <c r="E1993" s="21">
        <v>4</v>
      </c>
      <c r="F1993">
        <v>161.32</v>
      </c>
      <c r="G1993">
        <v>757</v>
      </c>
    </row>
    <row r="1994" spans="1:7" ht="12.75">
      <c r="A1994">
        <v>219</v>
      </c>
      <c r="B1994">
        <v>217004</v>
      </c>
      <c r="C1994" t="s">
        <v>381</v>
      </c>
      <c r="D1994" t="s">
        <v>1172</v>
      </c>
      <c r="E1994" s="21">
        <v>3</v>
      </c>
      <c r="F1994">
        <v>61.78</v>
      </c>
      <c r="G1994">
        <v>624</v>
      </c>
    </row>
    <row r="1995" spans="1:7" ht="12.75">
      <c r="A1995">
        <v>363</v>
      </c>
      <c r="B1995">
        <v>217004</v>
      </c>
      <c r="C1995" t="s">
        <v>381</v>
      </c>
      <c r="D1995" t="s">
        <v>1274</v>
      </c>
      <c r="E1995" s="21">
        <v>2</v>
      </c>
      <c r="F1995">
        <v>83.43</v>
      </c>
      <c r="G1995">
        <v>454</v>
      </c>
    </row>
    <row r="1996" spans="1:7" ht="12.75">
      <c r="A1996">
        <v>269</v>
      </c>
      <c r="B1996">
        <v>217004</v>
      </c>
      <c r="C1996" t="s">
        <v>381</v>
      </c>
      <c r="D1996" t="s">
        <v>1205</v>
      </c>
      <c r="E1996" s="21">
        <v>2</v>
      </c>
      <c r="F1996">
        <v>136.37</v>
      </c>
      <c r="G1996">
        <v>374</v>
      </c>
    </row>
    <row r="1997" spans="1:7" ht="12.75">
      <c r="A1997">
        <v>302</v>
      </c>
      <c r="B1997">
        <v>217004</v>
      </c>
      <c r="C1997" t="s">
        <v>381</v>
      </c>
      <c r="D1997" t="s">
        <v>1228</v>
      </c>
      <c r="E1997" s="21">
        <v>2</v>
      </c>
      <c r="F1997">
        <v>113.32</v>
      </c>
      <c r="G1997">
        <v>303</v>
      </c>
    </row>
    <row r="1998" spans="1:7" ht="12.75">
      <c r="A1998">
        <v>166</v>
      </c>
      <c r="B1998">
        <v>217004</v>
      </c>
      <c r="C1998" t="s">
        <v>381</v>
      </c>
      <c r="D1998" t="s">
        <v>1134</v>
      </c>
      <c r="E1998" s="21">
        <v>3</v>
      </c>
      <c r="F1998">
        <v>152.7</v>
      </c>
      <c r="G1998">
        <v>587</v>
      </c>
    </row>
    <row r="1999" spans="1:7" ht="12.75">
      <c r="A1999">
        <v>68</v>
      </c>
      <c r="B1999">
        <v>217004</v>
      </c>
      <c r="C1999" t="s">
        <v>381</v>
      </c>
      <c r="D1999" t="s">
        <v>609</v>
      </c>
      <c r="E1999" s="21">
        <v>3</v>
      </c>
      <c r="F1999">
        <v>245.08</v>
      </c>
      <c r="G1999">
        <v>553</v>
      </c>
    </row>
    <row r="2000" spans="1:7" ht="12.75">
      <c r="A2000">
        <v>474</v>
      </c>
      <c r="B2000">
        <v>217004</v>
      </c>
      <c r="C2000" t="s">
        <v>381</v>
      </c>
      <c r="D2000" t="s">
        <v>609</v>
      </c>
      <c r="E2000" s="21">
        <v>1</v>
      </c>
      <c r="F2000">
        <v>79.93</v>
      </c>
      <c r="G2000">
        <v>114</v>
      </c>
    </row>
    <row r="2001" spans="1:7" ht="12.75">
      <c r="A2001">
        <v>395</v>
      </c>
      <c r="B2001">
        <v>217004</v>
      </c>
      <c r="C2001" t="s">
        <v>381</v>
      </c>
      <c r="D2001" t="s">
        <v>1302</v>
      </c>
      <c r="E2001" s="21">
        <v>2</v>
      </c>
      <c r="F2001">
        <v>69.5</v>
      </c>
      <c r="G2001">
        <v>454</v>
      </c>
    </row>
    <row r="2002" spans="1:7" ht="12.75">
      <c r="A2002">
        <v>130</v>
      </c>
      <c r="B2002">
        <v>217004</v>
      </c>
      <c r="C2002" t="s">
        <v>381</v>
      </c>
      <c r="D2002" t="s">
        <v>1108</v>
      </c>
      <c r="E2002" s="21">
        <v>3</v>
      </c>
      <c r="F2002">
        <v>184.13</v>
      </c>
      <c r="G2002">
        <v>553</v>
      </c>
    </row>
    <row r="2003" spans="1:7" ht="12.75">
      <c r="A2003">
        <v>83</v>
      </c>
      <c r="B2003">
        <v>217004</v>
      </c>
      <c r="C2003" t="s">
        <v>381</v>
      </c>
      <c r="D2003" t="s">
        <v>1086</v>
      </c>
      <c r="E2003" s="21">
        <v>3</v>
      </c>
      <c r="F2003">
        <v>226.38</v>
      </c>
      <c r="G2003">
        <v>587</v>
      </c>
    </row>
    <row r="2004" spans="1:7" ht="12.75">
      <c r="A2004">
        <v>630</v>
      </c>
      <c r="B2004">
        <v>217004</v>
      </c>
      <c r="C2004" t="s">
        <v>381</v>
      </c>
      <c r="D2004" t="s">
        <v>1505</v>
      </c>
      <c r="E2004" s="21">
        <v>1</v>
      </c>
      <c r="F2004">
        <v>30.57</v>
      </c>
      <c r="G2004">
        <v>170</v>
      </c>
    </row>
    <row r="2005" spans="1:7" ht="12.75">
      <c r="A2005">
        <v>164</v>
      </c>
      <c r="B2005">
        <v>217004</v>
      </c>
      <c r="C2005" t="s">
        <v>381</v>
      </c>
      <c r="D2005" t="s">
        <v>1133</v>
      </c>
      <c r="E2005" s="21">
        <v>3</v>
      </c>
      <c r="F2005">
        <v>152.85</v>
      </c>
      <c r="G2005">
        <v>587</v>
      </c>
    </row>
    <row r="2006" spans="1:7" ht="12.75">
      <c r="A2006">
        <v>189</v>
      </c>
      <c r="B2006">
        <v>217004</v>
      </c>
      <c r="C2006" t="s">
        <v>381</v>
      </c>
      <c r="D2006" t="s">
        <v>1146</v>
      </c>
      <c r="E2006" s="21">
        <v>3</v>
      </c>
      <c r="F2006">
        <v>125.33</v>
      </c>
      <c r="G2006">
        <v>587</v>
      </c>
    </row>
    <row r="2007" spans="1:7" ht="12.75">
      <c r="A2007">
        <v>55</v>
      </c>
      <c r="B2007">
        <v>217004</v>
      </c>
      <c r="C2007" t="s">
        <v>381</v>
      </c>
      <c r="D2007" t="s">
        <v>1071</v>
      </c>
      <c r="E2007" s="21">
        <v>4</v>
      </c>
      <c r="F2007">
        <v>126.63</v>
      </c>
      <c r="G2007">
        <v>757</v>
      </c>
    </row>
    <row r="2008" spans="1:7" ht="12.75">
      <c r="A2008">
        <v>425</v>
      </c>
      <c r="B2008">
        <v>217004</v>
      </c>
      <c r="C2008" t="s">
        <v>381</v>
      </c>
      <c r="D2008" t="s">
        <v>1329</v>
      </c>
      <c r="E2008" s="21">
        <v>2</v>
      </c>
      <c r="F2008">
        <v>54.37</v>
      </c>
      <c r="G2008">
        <v>374</v>
      </c>
    </row>
    <row r="2009" spans="1:7" ht="12.75">
      <c r="A2009">
        <v>215</v>
      </c>
      <c r="B2009">
        <v>217009</v>
      </c>
      <c r="C2009" t="s">
        <v>88</v>
      </c>
      <c r="D2009" t="s">
        <v>1167</v>
      </c>
      <c r="E2009" s="21">
        <v>3</v>
      </c>
      <c r="F2009">
        <v>73.37</v>
      </c>
      <c r="G2009">
        <v>553</v>
      </c>
    </row>
    <row r="2010" spans="1:7" ht="12.75">
      <c r="A2010">
        <v>528</v>
      </c>
      <c r="B2010">
        <v>217009</v>
      </c>
      <c r="C2010" t="s">
        <v>88</v>
      </c>
      <c r="D2010" t="s">
        <v>1412</v>
      </c>
      <c r="E2010" s="21">
        <v>1</v>
      </c>
      <c r="F2010">
        <v>63.52</v>
      </c>
      <c r="G2010">
        <v>133</v>
      </c>
    </row>
    <row r="2011" spans="1:7" ht="12.75">
      <c r="A2011">
        <v>440</v>
      </c>
      <c r="B2011">
        <v>217009</v>
      </c>
      <c r="C2011" t="s">
        <v>88</v>
      </c>
      <c r="D2011" t="s">
        <v>1345</v>
      </c>
      <c r="E2011" s="21">
        <v>2</v>
      </c>
      <c r="F2011">
        <v>39.1</v>
      </c>
      <c r="G2011">
        <v>420</v>
      </c>
    </row>
    <row r="2012" spans="1:7" ht="12.75">
      <c r="A2012">
        <v>305</v>
      </c>
      <c r="B2012">
        <v>217009</v>
      </c>
      <c r="C2012" t="s">
        <v>88</v>
      </c>
      <c r="D2012" t="s">
        <v>1230</v>
      </c>
      <c r="E2012" s="21">
        <v>2</v>
      </c>
      <c r="F2012">
        <v>111.47</v>
      </c>
      <c r="G2012">
        <v>374</v>
      </c>
    </row>
    <row r="2013" spans="1:7" ht="12.75">
      <c r="A2013">
        <v>511</v>
      </c>
      <c r="B2013">
        <v>217009</v>
      </c>
      <c r="C2013" t="s">
        <v>88</v>
      </c>
      <c r="D2013" t="s">
        <v>1398</v>
      </c>
      <c r="E2013" s="21">
        <v>1</v>
      </c>
      <c r="F2013">
        <v>70.85</v>
      </c>
      <c r="G2013">
        <v>170</v>
      </c>
    </row>
    <row r="2014" spans="1:7" ht="12.75">
      <c r="A2014">
        <v>348</v>
      </c>
      <c r="B2014">
        <v>217009</v>
      </c>
      <c r="C2014" t="s">
        <v>88</v>
      </c>
      <c r="D2014" t="s">
        <v>1262</v>
      </c>
      <c r="E2014" s="21">
        <v>2</v>
      </c>
      <c r="F2014">
        <v>90.76</v>
      </c>
      <c r="G2014">
        <v>454</v>
      </c>
    </row>
    <row r="2015" spans="1:7" ht="12.75">
      <c r="A2015">
        <v>408</v>
      </c>
      <c r="B2015">
        <v>217009</v>
      </c>
      <c r="C2015" t="s">
        <v>88</v>
      </c>
      <c r="D2015" t="s">
        <v>1314</v>
      </c>
      <c r="E2015" s="21">
        <v>2</v>
      </c>
      <c r="F2015">
        <v>62.24</v>
      </c>
      <c r="G2015">
        <v>303</v>
      </c>
    </row>
    <row r="2016" spans="1:7" ht="12.75">
      <c r="A2016">
        <v>337</v>
      </c>
      <c r="B2016">
        <v>217009</v>
      </c>
      <c r="C2016" t="s">
        <v>88</v>
      </c>
      <c r="D2016" t="s">
        <v>1254</v>
      </c>
      <c r="E2016" s="21">
        <v>2</v>
      </c>
      <c r="F2016">
        <v>98.15</v>
      </c>
      <c r="G2016">
        <v>454</v>
      </c>
    </row>
    <row r="2017" spans="1:7" ht="12.75">
      <c r="A2017">
        <v>699</v>
      </c>
      <c r="B2017">
        <v>217009</v>
      </c>
      <c r="C2017" t="s">
        <v>88</v>
      </c>
      <c r="D2017" t="s">
        <v>1571</v>
      </c>
      <c r="E2017" s="21">
        <v>1</v>
      </c>
      <c r="F2017">
        <v>15.4</v>
      </c>
      <c r="G2017">
        <v>170</v>
      </c>
    </row>
    <row r="2018" spans="1:7" ht="12.75">
      <c r="A2018">
        <v>587</v>
      </c>
      <c r="B2018">
        <v>217009</v>
      </c>
      <c r="C2018" t="s">
        <v>88</v>
      </c>
      <c r="D2018" t="s">
        <v>1467</v>
      </c>
      <c r="E2018" s="21">
        <v>1</v>
      </c>
      <c r="F2018">
        <v>43.16</v>
      </c>
      <c r="G2018">
        <v>250</v>
      </c>
    </row>
    <row r="2019" spans="1:7" ht="12.75">
      <c r="A2019">
        <v>671</v>
      </c>
      <c r="B2019">
        <v>217009</v>
      </c>
      <c r="C2019" t="s">
        <v>88</v>
      </c>
      <c r="D2019" t="s">
        <v>1545</v>
      </c>
      <c r="E2019" s="21">
        <v>1</v>
      </c>
      <c r="F2019">
        <v>21.09</v>
      </c>
      <c r="G2019">
        <v>170</v>
      </c>
    </row>
    <row r="2020" spans="1:7" ht="12.75">
      <c r="A2020">
        <v>293</v>
      </c>
      <c r="B2020">
        <v>217009</v>
      </c>
      <c r="C2020" t="s">
        <v>88</v>
      </c>
      <c r="D2020" t="s">
        <v>1221</v>
      </c>
      <c r="E2020" s="21">
        <v>2</v>
      </c>
      <c r="F2020">
        <v>118.83</v>
      </c>
      <c r="G2020">
        <v>303</v>
      </c>
    </row>
    <row r="2021" spans="1:7" ht="12.75">
      <c r="A2021">
        <v>20</v>
      </c>
      <c r="B2021">
        <v>217009</v>
      </c>
      <c r="C2021" t="s">
        <v>88</v>
      </c>
      <c r="D2021" t="s">
        <v>1046</v>
      </c>
      <c r="E2021" s="21">
        <v>4</v>
      </c>
      <c r="F2021">
        <v>271.21</v>
      </c>
      <c r="G2021">
        <v>757</v>
      </c>
    </row>
    <row r="2022" spans="1:7" ht="12.75">
      <c r="A2022">
        <v>438</v>
      </c>
      <c r="B2022">
        <v>217009</v>
      </c>
      <c r="C2022" t="s">
        <v>88</v>
      </c>
      <c r="D2022" t="s">
        <v>1343</v>
      </c>
      <c r="E2022" s="21">
        <v>2</v>
      </c>
      <c r="F2022">
        <v>40.73</v>
      </c>
      <c r="G2022">
        <v>383</v>
      </c>
    </row>
    <row r="2023" spans="1:7" ht="12.75">
      <c r="A2023">
        <v>336</v>
      </c>
      <c r="B2023">
        <v>217009</v>
      </c>
      <c r="C2023" t="s">
        <v>88</v>
      </c>
      <c r="D2023" t="s">
        <v>1253</v>
      </c>
      <c r="E2023" s="21">
        <v>2</v>
      </c>
      <c r="F2023">
        <v>99.18</v>
      </c>
      <c r="G2023">
        <v>303</v>
      </c>
    </row>
    <row r="2024" spans="1:7" ht="12.75">
      <c r="A2024">
        <v>609</v>
      </c>
      <c r="B2024">
        <v>217009</v>
      </c>
      <c r="C2024" t="s">
        <v>88</v>
      </c>
      <c r="D2024" t="s">
        <v>1485</v>
      </c>
      <c r="E2024" s="21">
        <v>1</v>
      </c>
      <c r="F2024">
        <v>35.78</v>
      </c>
      <c r="G2024">
        <v>170</v>
      </c>
    </row>
    <row r="2025" spans="1:7" ht="12.75">
      <c r="A2025">
        <v>507</v>
      </c>
      <c r="B2025">
        <v>217009</v>
      </c>
      <c r="C2025" t="s">
        <v>88</v>
      </c>
      <c r="D2025" t="s">
        <v>1394</v>
      </c>
      <c r="E2025" s="21">
        <v>1</v>
      </c>
      <c r="F2025">
        <v>71.8</v>
      </c>
      <c r="G2025">
        <v>170</v>
      </c>
    </row>
    <row r="2026" spans="1:7" ht="12.75">
      <c r="A2026">
        <v>433</v>
      </c>
      <c r="B2026">
        <v>217009</v>
      </c>
      <c r="C2026" t="s">
        <v>88</v>
      </c>
      <c r="D2026" t="s">
        <v>1338</v>
      </c>
      <c r="E2026" s="21">
        <v>2</v>
      </c>
      <c r="F2026">
        <v>47.86</v>
      </c>
      <c r="G2026">
        <v>303</v>
      </c>
    </row>
    <row r="2027" spans="1:7" ht="12.75">
      <c r="A2027">
        <v>660</v>
      </c>
      <c r="B2027">
        <v>217009</v>
      </c>
      <c r="C2027" t="s">
        <v>88</v>
      </c>
      <c r="D2027" t="s">
        <v>1534</v>
      </c>
      <c r="E2027" s="21">
        <v>1</v>
      </c>
      <c r="F2027">
        <v>23.62</v>
      </c>
      <c r="G2027">
        <v>133</v>
      </c>
    </row>
    <row r="2028" spans="1:7" ht="12.75">
      <c r="A2028">
        <v>508</v>
      </c>
      <c r="B2028">
        <v>217009</v>
      </c>
      <c r="C2028" t="s">
        <v>88</v>
      </c>
      <c r="D2028" t="s">
        <v>1395</v>
      </c>
      <c r="E2028" s="21">
        <v>1</v>
      </c>
      <c r="F2028">
        <v>71.33</v>
      </c>
      <c r="G2028">
        <v>170</v>
      </c>
    </row>
    <row r="2029" spans="1:7" ht="12.75">
      <c r="A2029">
        <v>341</v>
      </c>
      <c r="B2029">
        <v>217009</v>
      </c>
      <c r="C2029" t="s">
        <v>88</v>
      </c>
      <c r="D2029" t="s">
        <v>1255</v>
      </c>
      <c r="E2029" s="21">
        <v>2</v>
      </c>
      <c r="F2029">
        <v>96.13</v>
      </c>
      <c r="G2029">
        <v>303</v>
      </c>
    </row>
    <row r="2030" spans="1:7" ht="12.75">
      <c r="A2030">
        <v>417</v>
      </c>
      <c r="B2030">
        <v>217009</v>
      </c>
      <c r="C2030" t="s">
        <v>88</v>
      </c>
      <c r="D2030" t="s">
        <v>1322</v>
      </c>
      <c r="E2030" s="21">
        <v>2</v>
      </c>
      <c r="F2030">
        <v>58.85</v>
      </c>
      <c r="G2030">
        <v>454</v>
      </c>
    </row>
    <row r="2031" spans="1:7" ht="12.75">
      <c r="A2031">
        <v>678</v>
      </c>
      <c r="B2031">
        <v>217009</v>
      </c>
      <c r="C2031" t="s">
        <v>88</v>
      </c>
      <c r="D2031" t="s">
        <v>1552</v>
      </c>
      <c r="E2031" s="21">
        <v>1</v>
      </c>
      <c r="F2031">
        <v>19.95</v>
      </c>
      <c r="G2031">
        <v>133</v>
      </c>
    </row>
    <row r="2032" spans="1:7" ht="12.75">
      <c r="A2032">
        <v>642</v>
      </c>
      <c r="B2032">
        <v>217009</v>
      </c>
      <c r="C2032" t="s">
        <v>88</v>
      </c>
      <c r="D2032" t="s">
        <v>1516</v>
      </c>
      <c r="E2032" s="21">
        <v>1</v>
      </c>
      <c r="F2032">
        <v>27.25</v>
      </c>
      <c r="G2032">
        <v>170</v>
      </c>
    </row>
    <row r="2033" spans="1:7" ht="12.75">
      <c r="A2033">
        <v>221</v>
      </c>
      <c r="B2033">
        <v>217009</v>
      </c>
      <c r="C2033" t="s">
        <v>88</v>
      </c>
      <c r="D2033" t="s">
        <v>1174</v>
      </c>
      <c r="E2033" s="21">
        <v>3</v>
      </c>
      <c r="F2033">
        <v>54.73</v>
      </c>
      <c r="G2033">
        <v>587</v>
      </c>
    </row>
    <row r="2034" spans="1:7" ht="12.75">
      <c r="A2034">
        <v>371</v>
      </c>
      <c r="B2034">
        <v>217009</v>
      </c>
      <c r="C2034" t="s">
        <v>88</v>
      </c>
      <c r="D2034" t="s">
        <v>1282</v>
      </c>
      <c r="E2034" s="21">
        <v>2</v>
      </c>
      <c r="F2034">
        <v>80.72</v>
      </c>
      <c r="G2034">
        <v>303</v>
      </c>
    </row>
    <row r="2035" spans="1:7" ht="12.75">
      <c r="A2035">
        <v>430</v>
      </c>
      <c r="B2035">
        <v>217010</v>
      </c>
      <c r="C2035" t="s">
        <v>1120</v>
      </c>
      <c r="D2035" t="s">
        <v>1335</v>
      </c>
      <c r="E2035" s="21">
        <v>2</v>
      </c>
      <c r="F2035">
        <v>49.94</v>
      </c>
      <c r="G2035">
        <v>454</v>
      </c>
    </row>
    <row r="2036" spans="1:7" ht="12.75">
      <c r="A2036">
        <v>150</v>
      </c>
      <c r="B2036">
        <v>217010</v>
      </c>
      <c r="C2036" t="s">
        <v>1120</v>
      </c>
      <c r="D2036" t="s">
        <v>1121</v>
      </c>
      <c r="E2036" s="21">
        <v>3</v>
      </c>
      <c r="F2036">
        <v>162.61</v>
      </c>
      <c r="G2036">
        <v>507</v>
      </c>
    </row>
    <row r="2037" spans="1:7" ht="12.75">
      <c r="A2037">
        <v>608</v>
      </c>
      <c r="B2037">
        <v>217010</v>
      </c>
      <c r="C2037" t="s">
        <v>1120</v>
      </c>
      <c r="D2037" t="s">
        <v>1484</v>
      </c>
      <c r="E2037" s="21">
        <v>1</v>
      </c>
      <c r="F2037">
        <v>36.47</v>
      </c>
      <c r="G2037">
        <v>250</v>
      </c>
    </row>
    <row r="2038" spans="1:7" ht="12.75">
      <c r="A2038">
        <v>769</v>
      </c>
      <c r="B2038">
        <v>217010</v>
      </c>
      <c r="C2038" t="s">
        <v>1120</v>
      </c>
      <c r="D2038" t="s">
        <v>1640</v>
      </c>
      <c r="E2038" s="21">
        <v>1</v>
      </c>
      <c r="F2038">
        <v>1.66</v>
      </c>
      <c r="G2038">
        <v>170</v>
      </c>
    </row>
    <row r="2039" spans="1:7" ht="12.75">
      <c r="A2039">
        <v>523</v>
      </c>
      <c r="B2039">
        <v>217010</v>
      </c>
      <c r="C2039" t="s">
        <v>1120</v>
      </c>
      <c r="D2039" t="s">
        <v>1408</v>
      </c>
      <c r="E2039" s="21">
        <v>1</v>
      </c>
      <c r="F2039">
        <v>64.93</v>
      </c>
      <c r="G2039">
        <v>170</v>
      </c>
    </row>
    <row r="2040" spans="1:7" ht="12.75">
      <c r="A2040">
        <v>559</v>
      </c>
      <c r="B2040">
        <v>217010</v>
      </c>
      <c r="C2040" t="s">
        <v>1120</v>
      </c>
      <c r="D2040" t="s">
        <v>1440</v>
      </c>
      <c r="E2040" s="21">
        <v>1</v>
      </c>
      <c r="F2040">
        <v>53.54</v>
      </c>
      <c r="G2040">
        <v>133</v>
      </c>
    </row>
    <row r="2041" spans="1:7" ht="12.75">
      <c r="A2041">
        <v>157</v>
      </c>
      <c r="B2041">
        <v>217010</v>
      </c>
      <c r="C2041" t="s">
        <v>1120</v>
      </c>
      <c r="D2041" t="s">
        <v>1127</v>
      </c>
      <c r="E2041" s="21">
        <v>3</v>
      </c>
      <c r="F2041">
        <v>156.3</v>
      </c>
      <c r="G2041">
        <v>624</v>
      </c>
    </row>
    <row r="2042" spans="1:7" ht="12.75">
      <c r="A2042">
        <v>522</v>
      </c>
      <c r="B2042">
        <v>217010</v>
      </c>
      <c r="C2042" t="s">
        <v>1120</v>
      </c>
      <c r="D2042" t="s">
        <v>1407</v>
      </c>
      <c r="E2042" s="21">
        <v>1</v>
      </c>
      <c r="F2042">
        <v>65.4</v>
      </c>
      <c r="G2042">
        <v>170</v>
      </c>
    </row>
    <row r="2043" spans="1:7" ht="12.75">
      <c r="A2043">
        <v>382</v>
      </c>
      <c r="B2043">
        <v>217010</v>
      </c>
      <c r="C2043" t="s">
        <v>1120</v>
      </c>
      <c r="D2043" t="s">
        <v>1290</v>
      </c>
      <c r="E2043" s="21">
        <v>2</v>
      </c>
      <c r="F2043">
        <v>75.81</v>
      </c>
      <c r="G2043">
        <v>303</v>
      </c>
    </row>
    <row r="2044" spans="1:7" ht="12.75">
      <c r="A2044">
        <v>773</v>
      </c>
      <c r="B2044">
        <v>217010</v>
      </c>
      <c r="C2044" t="s">
        <v>1120</v>
      </c>
      <c r="D2044" t="s">
        <v>1644</v>
      </c>
      <c r="E2044" s="21">
        <v>1</v>
      </c>
      <c r="F2044">
        <v>1.18</v>
      </c>
      <c r="G2044">
        <v>170</v>
      </c>
    </row>
    <row r="2045" spans="1:7" ht="12.75">
      <c r="A2045">
        <v>621</v>
      </c>
      <c r="B2045">
        <v>217010</v>
      </c>
      <c r="C2045" t="s">
        <v>1120</v>
      </c>
      <c r="D2045" t="s">
        <v>1498</v>
      </c>
      <c r="E2045" s="21">
        <v>1</v>
      </c>
      <c r="F2045">
        <v>33.43</v>
      </c>
      <c r="G2045">
        <v>250</v>
      </c>
    </row>
    <row r="2046" spans="1:7" ht="12.75">
      <c r="A2046">
        <v>422</v>
      </c>
      <c r="B2046">
        <v>217010</v>
      </c>
      <c r="C2046" t="s">
        <v>1120</v>
      </c>
      <c r="D2046" t="s">
        <v>1327</v>
      </c>
      <c r="E2046" s="21">
        <v>2</v>
      </c>
      <c r="F2046">
        <v>56.21</v>
      </c>
      <c r="G2046">
        <v>454</v>
      </c>
    </row>
    <row r="2047" spans="1:7" ht="12.75">
      <c r="A2047">
        <v>330</v>
      </c>
      <c r="B2047">
        <v>217010</v>
      </c>
      <c r="C2047" t="s">
        <v>1120</v>
      </c>
      <c r="D2047" t="s">
        <v>1248</v>
      </c>
      <c r="E2047" s="21">
        <v>2</v>
      </c>
      <c r="F2047">
        <v>101.57</v>
      </c>
      <c r="G2047">
        <v>420</v>
      </c>
    </row>
    <row r="2048" spans="1:7" ht="12.75">
      <c r="A2048">
        <v>196</v>
      </c>
      <c r="B2048">
        <v>217010</v>
      </c>
      <c r="C2048" t="s">
        <v>1120</v>
      </c>
      <c r="D2048" t="s">
        <v>1152</v>
      </c>
      <c r="E2048" s="21">
        <v>3</v>
      </c>
      <c r="F2048">
        <v>118.68</v>
      </c>
      <c r="G2048">
        <v>624</v>
      </c>
    </row>
    <row r="2049" spans="1:7" ht="12.75">
      <c r="A2049">
        <v>743</v>
      </c>
      <c r="B2049">
        <v>217010</v>
      </c>
      <c r="C2049" t="s">
        <v>1120</v>
      </c>
      <c r="D2049" t="s">
        <v>1614</v>
      </c>
      <c r="E2049" s="21">
        <v>1</v>
      </c>
      <c r="F2049">
        <v>7.29</v>
      </c>
      <c r="G2049">
        <v>250</v>
      </c>
    </row>
    <row r="2050" spans="1:7" ht="12.75">
      <c r="A2050">
        <v>515</v>
      </c>
      <c r="B2050">
        <v>217010</v>
      </c>
      <c r="C2050" t="s">
        <v>1120</v>
      </c>
      <c r="D2050" t="s">
        <v>1402</v>
      </c>
      <c r="E2050" s="21">
        <v>1</v>
      </c>
      <c r="F2050">
        <v>68.45</v>
      </c>
      <c r="G2050">
        <v>204</v>
      </c>
    </row>
    <row r="2051" spans="1:7" ht="12.75">
      <c r="A2051">
        <v>633</v>
      </c>
      <c r="B2051">
        <v>217010</v>
      </c>
      <c r="C2051" t="s">
        <v>1120</v>
      </c>
      <c r="D2051" t="s">
        <v>1507</v>
      </c>
      <c r="E2051" s="21">
        <v>1</v>
      </c>
      <c r="F2051">
        <v>29.86</v>
      </c>
      <c r="G2051">
        <v>170</v>
      </c>
    </row>
    <row r="2052" spans="1:7" ht="12.75">
      <c r="A2052">
        <v>770</v>
      </c>
      <c r="B2052">
        <v>217010</v>
      </c>
      <c r="C2052" t="s">
        <v>1120</v>
      </c>
      <c r="D2052" t="s">
        <v>1641</v>
      </c>
      <c r="E2052" s="21">
        <v>1</v>
      </c>
      <c r="F2052">
        <v>1.66</v>
      </c>
      <c r="G2052">
        <v>170</v>
      </c>
    </row>
    <row r="2053" spans="1:7" ht="12.75">
      <c r="A2053">
        <v>655</v>
      </c>
      <c r="B2053">
        <v>217010</v>
      </c>
      <c r="C2053" t="s">
        <v>1120</v>
      </c>
      <c r="D2053" t="s">
        <v>1529</v>
      </c>
      <c r="E2053" s="21">
        <v>1</v>
      </c>
      <c r="F2053">
        <v>24.32</v>
      </c>
      <c r="G2053">
        <v>250</v>
      </c>
    </row>
    <row r="2054" spans="1:7" ht="12.75">
      <c r="A2054">
        <v>431</v>
      </c>
      <c r="B2054">
        <v>217010</v>
      </c>
      <c r="C2054" t="s">
        <v>1120</v>
      </c>
      <c r="D2054" t="s">
        <v>1336</v>
      </c>
      <c r="E2054" s="21">
        <v>2</v>
      </c>
      <c r="F2054">
        <v>49.65</v>
      </c>
      <c r="G2054">
        <v>420</v>
      </c>
    </row>
    <row r="2055" spans="1:7" ht="12.75">
      <c r="A2055">
        <v>766</v>
      </c>
      <c r="B2055">
        <v>217010</v>
      </c>
      <c r="C2055" t="s">
        <v>1120</v>
      </c>
      <c r="D2055" t="s">
        <v>1637</v>
      </c>
      <c r="E2055" s="21">
        <v>1</v>
      </c>
      <c r="F2055">
        <v>2.43</v>
      </c>
      <c r="G2055">
        <v>250</v>
      </c>
    </row>
    <row r="2056" spans="1:7" ht="12.75">
      <c r="A2056">
        <v>490</v>
      </c>
      <c r="B2056">
        <v>218002</v>
      </c>
      <c r="C2056" t="s">
        <v>1097</v>
      </c>
      <c r="D2056" t="s">
        <v>1382</v>
      </c>
      <c r="E2056" s="21">
        <v>1</v>
      </c>
      <c r="F2056">
        <v>80.57</v>
      </c>
      <c r="G2056">
        <v>170</v>
      </c>
    </row>
    <row r="2057" spans="1:7" ht="12.75">
      <c r="A2057">
        <v>108</v>
      </c>
      <c r="B2057">
        <v>218002</v>
      </c>
      <c r="C2057" t="s">
        <v>1097</v>
      </c>
      <c r="D2057" t="s">
        <v>1098</v>
      </c>
      <c r="E2057" s="21">
        <v>3</v>
      </c>
      <c r="F2057">
        <v>202.89</v>
      </c>
      <c r="G2057">
        <v>507</v>
      </c>
    </row>
    <row r="2058" spans="1:7" ht="12.75">
      <c r="A2058">
        <v>729</v>
      </c>
      <c r="B2058">
        <v>218002</v>
      </c>
      <c r="C2058" t="s">
        <v>1097</v>
      </c>
      <c r="D2058" t="s">
        <v>1602</v>
      </c>
      <c r="E2058" s="21">
        <v>1</v>
      </c>
      <c r="F2058">
        <v>10.5</v>
      </c>
      <c r="G2058">
        <v>133</v>
      </c>
    </row>
    <row r="2059" spans="1:7" ht="12.75">
      <c r="A2059">
        <v>346</v>
      </c>
      <c r="B2059">
        <v>218002</v>
      </c>
      <c r="C2059" t="s">
        <v>1097</v>
      </c>
      <c r="D2059" t="s">
        <v>1260</v>
      </c>
      <c r="E2059" s="21">
        <v>2</v>
      </c>
      <c r="F2059">
        <v>93.42</v>
      </c>
      <c r="G2059">
        <v>374</v>
      </c>
    </row>
    <row r="2060" spans="1:7" ht="12.75">
      <c r="A2060">
        <v>705</v>
      </c>
      <c r="B2060">
        <v>218002</v>
      </c>
      <c r="C2060" t="s">
        <v>1097</v>
      </c>
      <c r="D2060" t="s">
        <v>1577</v>
      </c>
      <c r="E2060" s="21">
        <v>1</v>
      </c>
      <c r="F2060">
        <v>14.17</v>
      </c>
      <c r="G2060">
        <v>133</v>
      </c>
    </row>
    <row r="2061" spans="1:7" ht="12.75">
      <c r="A2061">
        <v>325</v>
      </c>
      <c r="B2061">
        <v>218002</v>
      </c>
      <c r="C2061" t="s">
        <v>1097</v>
      </c>
      <c r="D2061" t="s">
        <v>1244</v>
      </c>
      <c r="E2061" s="21">
        <v>2</v>
      </c>
      <c r="F2061">
        <v>103.43</v>
      </c>
      <c r="G2061">
        <v>374</v>
      </c>
    </row>
    <row r="2062" spans="1:7" ht="12.75">
      <c r="A2062">
        <v>626</v>
      </c>
      <c r="B2062">
        <v>218002</v>
      </c>
      <c r="C2062" t="s">
        <v>1097</v>
      </c>
      <c r="D2062" t="s">
        <v>1502</v>
      </c>
      <c r="E2062" s="21">
        <v>1</v>
      </c>
      <c r="F2062">
        <v>32.06</v>
      </c>
      <c r="G2062">
        <v>204</v>
      </c>
    </row>
    <row r="2063" spans="1:7" ht="12.75">
      <c r="A2063">
        <v>332</v>
      </c>
      <c r="B2063">
        <v>218002</v>
      </c>
      <c r="C2063" t="s">
        <v>1097</v>
      </c>
      <c r="D2063" t="s">
        <v>1250</v>
      </c>
      <c r="E2063" s="21">
        <v>2</v>
      </c>
      <c r="F2063">
        <v>101.4</v>
      </c>
      <c r="G2063">
        <v>374</v>
      </c>
    </row>
    <row r="2064" spans="1:7" ht="12.75">
      <c r="A2064">
        <v>449</v>
      </c>
      <c r="B2064">
        <v>218012</v>
      </c>
      <c r="C2064" t="s">
        <v>1196</v>
      </c>
      <c r="D2064" t="s">
        <v>1352</v>
      </c>
      <c r="E2064" s="21">
        <v>2</v>
      </c>
      <c r="F2064">
        <v>32.88</v>
      </c>
      <c r="G2064">
        <v>454</v>
      </c>
    </row>
    <row r="2065" spans="1:7" ht="12.75">
      <c r="A2065">
        <v>675</v>
      </c>
      <c r="B2065">
        <v>218012</v>
      </c>
      <c r="C2065" t="s">
        <v>1196</v>
      </c>
      <c r="D2065" t="s">
        <v>1549</v>
      </c>
      <c r="E2065" s="21">
        <v>1</v>
      </c>
      <c r="F2065">
        <v>20.38</v>
      </c>
      <c r="G2065">
        <v>170</v>
      </c>
    </row>
    <row r="2066" spans="1:7" ht="12.75">
      <c r="A2066">
        <v>504</v>
      </c>
      <c r="B2066">
        <v>218012</v>
      </c>
      <c r="C2066" t="s">
        <v>1196</v>
      </c>
      <c r="D2066" t="s">
        <v>1392</v>
      </c>
      <c r="E2066" s="21">
        <v>1</v>
      </c>
      <c r="F2066">
        <v>75.68</v>
      </c>
      <c r="G2066">
        <v>250</v>
      </c>
    </row>
    <row r="2067" spans="1:7" ht="12.75">
      <c r="A2067">
        <v>687</v>
      </c>
      <c r="B2067">
        <v>218012</v>
      </c>
      <c r="C2067" t="s">
        <v>1196</v>
      </c>
      <c r="D2067" t="s">
        <v>1560</v>
      </c>
      <c r="E2067" s="21">
        <v>1</v>
      </c>
      <c r="F2067">
        <v>17.56</v>
      </c>
      <c r="G2067">
        <v>204</v>
      </c>
    </row>
    <row r="2068" spans="1:7" ht="12.75">
      <c r="A2068">
        <v>497</v>
      </c>
      <c r="B2068">
        <v>218012</v>
      </c>
      <c r="C2068" t="s">
        <v>1196</v>
      </c>
      <c r="D2068" t="s">
        <v>1387</v>
      </c>
      <c r="E2068" s="21">
        <v>1</v>
      </c>
      <c r="F2068">
        <v>78.44</v>
      </c>
      <c r="G2068">
        <v>170</v>
      </c>
    </row>
    <row r="2069" spans="1:7" ht="12.75">
      <c r="A2069">
        <v>681</v>
      </c>
      <c r="B2069">
        <v>218012</v>
      </c>
      <c r="C2069" t="s">
        <v>1196</v>
      </c>
      <c r="D2069" t="s">
        <v>1555</v>
      </c>
      <c r="E2069" s="21">
        <v>1</v>
      </c>
      <c r="F2069">
        <v>19.43</v>
      </c>
      <c r="G2069">
        <v>170</v>
      </c>
    </row>
    <row r="2070" spans="1:7" ht="12.75">
      <c r="A2070">
        <v>259</v>
      </c>
      <c r="B2070">
        <v>218012</v>
      </c>
      <c r="C2070" t="s">
        <v>1196</v>
      </c>
      <c r="D2070" t="s">
        <v>1197</v>
      </c>
      <c r="E2070" s="21">
        <v>2</v>
      </c>
      <c r="F2070">
        <v>142.55</v>
      </c>
      <c r="G2070">
        <v>374</v>
      </c>
    </row>
    <row r="2071" spans="1:7" ht="12.75">
      <c r="A2071">
        <v>407</v>
      </c>
      <c r="B2071">
        <v>218012</v>
      </c>
      <c r="C2071" t="s">
        <v>1196</v>
      </c>
      <c r="D2071" t="s">
        <v>1313</v>
      </c>
      <c r="E2071" s="21">
        <v>2</v>
      </c>
      <c r="F2071">
        <v>63.61</v>
      </c>
      <c r="G2071">
        <v>454</v>
      </c>
    </row>
    <row r="2072" spans="1:7" ht="12.75">
      <c r="A2072">
        <v>771</v>
      </c>
      <c r="B2072">
        <v>218012</v>
      </c>
      <c r="C2072" t="s">
        <v>1196</v>
      </c>
      <c r="D2072" t="s">
        <v>1642</v>
      </c>
      <c r="E2072" s="21">
        <v>1</v>
      </c>
      <c r="F2072">
        <v>1.53</v>
      </c>
      <c r="G2072">
        <v>204</v>
      </c>
    </row>
    <row r="2073" spans="1:7" ht="12.75">
      <c r="A2073">
        <v>677</v>
      </c>
      <c r="B2073">
        <v>218012</v>
      </c>
      <c r="C2073" t="s">
        <v>1196</v>
      </c>
      <c r="D2073" t="s">
        <v>1551</v>
      </c>
      <c r="E2073" s="21">
        <v>1</v>
      </c>
      <c r="F2073">
        <v>20.14</v>
      </c>
      <c r="G2073">
        <v>170</v>
      </c>
    </row>
    <row r="2074" spans="1:7" ht="12.75">
      <c r="A2074">
        <v>649</v>
      </c>
      <c r="B2074">
        <v>218012</v>
      </c>
      <c r="C2074" t="s">
        <v>1196</v>
      </c>
      <c r="D2074" t="s">
        <v>1523</v>
      </c>
      <c r="E2074" s="21">
        <v>1</v>
      </c>
      <c r="F2074">
        <v>25.36</v>
      </c>
      <c r="G2074">
        <v>170</v>
      </c>
    </row>
    <row r="2075" spans="1:7" ht="12.75">
      <c r="A2075">
        <v>229</v>
      </c>
      <c r="B2075">
        <v>218013</v>
      </c>
      <c r="C2075" t="s">
        <v>1049</v>
      </c>
      <c r="D2075" t="s">
        <v>1181</v>
      </c>
      <c r="E2075" s="21">
        <v>2</v>
      </c>
      <c r="F2075">
        <v>191.48</v>
      </c>
      <c r="G2075">
        <v>374</v>
      </c>
    </row>
    <row r="2076" spans="1:7" ht="12.75">
      <c r="A2076">
        <v>343</v>
      </c>
      <c r="B2076">
        <v>218013</v>
      </c>
      <c r="C2076" t="s">
        <v>1049</v>
      </c>
      <c r="D2076" t="s">
        <v>1257</v>
      </c>
      <c r="E2076" s="21">
        <v>2</v>
      </c>
      <c r="F2076">
        <v>95.03</v>
      </c>
      <c r="G2076">
        <v>337</v>
      </c>
    </row>
    <row r="2077" spans="1:7" ht="12.75">
      <c r="A2077">
        <v>410</v>
      </c>
      <c r="B2077">
        <v>218013</v>
      </c>
      <c r="C2077" t="s">
        <v>1049</v>
      </c>
      <c r="D2077" t="s">
        <v>1315</v>
      </c>
      <c r="E2077" s="21">
        <v>2</v>
      </c>
      <c r="F2077">
        <v>62.14</v>
      </c>
      <c r="G2077">
        <v>374</v>
      </c>
    </row>
    <row r="2078" spans="1:7" ht="12.75">
      <c r="A2078">
        <v>670</v>
      </c>
      <c r="B2078">
        <v>218013</v>
      </c>
      <c r="C2078" t="s">
        <v>1049</v>
      </c>
      <c r="D2078" t="s">
        <v>1544</v>
      </c>
      <c r="E2078" s="21">
        <v>1</v>
      </c>
      <c r="F2078">
        <v>21.28</v>
      </c>
      <c r="G2078">
        <v>250</v>
      </c>
    </row>
    <row r="2079" spans="1:7" ht="12.75">
      <c r="A2079">
        <v>61</v>
      </c>
      <c r="B2079">
        <v>218013</v>
      </c>
      <c r="C2079" t="s">
        <v>1049</v>
      </c>
      <c r="D2079" t="s">
        <v>1076</v>
      </c>
      <c r="E2079" s="21">
        <v>3</v>
      </c>
      <c r="F2079">
        <v>270.44</v>
      </c>
      <c r="G2079">
        <v>507</v>
      </c>
    </row>
    <row r="2080" spans="1:7" ht="12.75">
      <c r="A2080">
        <v>254</v>
      </c>
      <c r="B2080">
        <v>218013</v>
      </c>
      <c r="C2080" t="s">
        <v>1049</v>
      </c>
      <c r="D2080" t="s">
        <v>1192</v>
      </c>
      <c r="E2080" s="21">
        <v>2</v>
      </c>
      <c r="F2080">
        <v>147.51</v>
      </c>
      <c r="G2080">
        <v>374</v>
      </c>
    </row>
    <row r="2081" spans="1:7" ht="12.75">
      <c r="A2081">
        <v>23</v>
      </c>
      <c r="B2081">
        <v>218013</v>
      </c>
      <c r="C2081" t="s">
        <v>1049</v>
      </c>
      <c r="D2081" t="s">
        <v>1050</v>
      </c>
      <c r="E2081" s="21">
        <v>4</v>
      </c>
      <c r="F2081">
        <v>261.05</v>
      </c>
      <c r="G2081">
        <v>757</v>
      </c>
    </row>
    <row r="2082" spans="1:7" ht="12.75">
      <c r="A2082">
        <v>161</v>
      </c>
      <c r="B2082">
        <v>218013</v>
      </c>
      <c r="C2082" t="s">
        <v>1049</v>
      </c>
      <c r="D2082" t="s">
        <v>1131</v>
      </c>
      <c r="E2082" s="21">
        <v>3</v>
      </c>
      <c r="F2082">
        <v>153.96</v>
      </c>
      <c r="G2082">
        <v>507</v>
      </c>
    </row>
    <row r="2083" spans="1:7" ht="12.75">
      <c r="A2083">
        <v>540</v>
      </c>
      <c r="B2083">
        <v>218013</v>
      </c>
      <c r="C2083" t="s">
        <v>1049</v>
      </c>
      <c r="D2083" t="s">
        <v>1423</v>
      </c>
      <c r="E2083" s="21">
        <v>1</v>
      </c>
      <c r="F2083">
        <v>59.03</v>
      </c>
      <c r="G2083">
        <v>204</v>
      </c>
    </row>
    <row r="2084" spans="1:7" ht="12.75">
      <c r="A2084">
        <v>684</v>
      </c>
      <c r="B2084">
        <v>218013</v>
      </c>
      <c r="C2084" t="s">
        <v>1049</v>
      </c>
      <c r="D2084" t="s">
        <v>1557</v>
      </c>
      <c r="E2084" s="21">
        <v>1</v>
      </c>
      <c r="F2084">
        <v>18.72</v>
      </c>
      <c r="G2084">
        <v>170</v>
      </c>
    </row>
    <row r="2085" spans="1:7" ht="12.75">
      <c r="A2085">
        <v>347</v>
      </c>
      <c r="B2085">
        <v>218013</v>
      </c>
      <c r="C2085" t="s">
        <v>1049</v>
      </c>
      <c r="D2085" t="s">
        <v>1261</v>
      </c>
      <c r="E2085" s="21">
        <v>2</v>
      </c>
      <c r="F2085">
        <v>91.68</v>
      </c>
      <c r="G2085">
        <v>374</v>
      </c>
    </row>
    <row r="2086" spans="1:7" ht="12.75">
      <c r="A2086">
        <v>372</v>
      </c>
      <c r="B2086">
        <v>218013</v>
      </c>
      <c r="C2086" t="s">
        <v>1049</v>
      </c>
      <c r="D2086" t="s">
        <v>1283</v>
      </c>
      <c r="E2086" s="21">
        <v>2</v>
      </c>
      <c r="F2086">
        <v>80.21</v>
      </c>
      <c r="G2086">
        <v>374</v>
      </c>
    </row>
    <row r="2087" spans="1:7" ht="12.75">
      <c r="A2087">
        <v>270</v>
      </c>
      <c r="B2087">
        <v>218013</v>
      </c>
      <c r="C2087" t="s">
        <v>1049</v>
      </c>
      <c r="D2087" t="s">
        <v>1206</v>
      </c>
      <c r="E2087" s="21">
        <v>2</v>
      </c>
      <c r="F2087">
        <v>136.3</v>
      </c>
      <c r="G2087">
        <v>303</v>
      </c>
    </row>
    <row r="2088" spans="1:7" ht="12.75">
      <c r="A2088">
        <v>469</v>
      </c>
      <c r="B2088">
        <v>218013</v>
      </c>
      <c r="C2088" t="s">
        <v>1049</v>
      </c>
      <c r="D2088" t="s">
        <v>1368</v>
      </c>
      <c r="E2088" s="21">
        <v>1</v>
      </c>
      <c r="F2088">
        <v>96.69</v>
      </c>
      <c r="G2088">
        <v>204</v>
      </c>
    </row>
    <row r="2089" spans="1:7" ht="12.75">
      <c r="A2089">
        <v>590</v>
      </c>
      <c r="B2089">
        <v>218013</v>
      </c>
      <c r="C2089" t="s">
        <v>1049</v>
      </c>
      <c r="D2089" t="s">
        <v>1470</v>
      </c>
      <c r="E2089" s="21">
        <v>1</v>
      </c>
      <c r="F2089">
        <v>42.26</v>
      </c>
      <c r="G2089">
        <v>133</v>
      </c>
    </row>
    <row r="2090" spans="1:7" ht="12.75">
      <c r="A2090">
        <v>324</v>
      </c>
      <c r="B2090">
        <v>218013</v>
      </c>
      <c r="C2090" t="s">
        <v>1049</v>
      </c>
      <c r="D2090" t="s">
        <v>1243</v>
      </c>
      <c r="E2090" s="21">
        <v>2</v>
      </c>
      <c r="F2090">
        <v>103.75</v>
      </c>
      <c r="G2090">
        <v>374</v>
      </c>
    </row>
    <row r="2091" spans="1:7" ht="12.75">
      <c r="A2091">
        <v>272</v>
      </c>
      <c r="B2091">
        <v>218013</v>
      </c>
      <c r="C2091" t="s">
        <v>1049</v>
      </c>
      <c r="D2091" t="s">
        <v>1207</v>
      </c>
      <c r="E2091" s="21">
        <v>2</v>
      </c>
      <c r="F2091">
        <v>136.16</v>
      </c>
      <c r="G2091">
        <v>374</v>
      </c>
    </row>
    <row r="2092" spans="1:7" ht="12.75">
      <c r="A2092">
        <v>474</v>
      </c>
      <c r="B2092">
        <v>218013</v>
      </c>
      <c r="C2092" t="s">
        <v>1049</v>
      </c>
      <c r="D2092" t="s">
        <v>1371</v>
      </c>
      <c r="E2092" s="21">
        <v>1</v>
      </c>
      <c r="F2092">
        <v>93.36</v>
      </c>
      <c r="G2092">
        <v>170</v>
      </c>
    </row>
    <row r="2093" spans="1:7" ht="12.75">
      <c r="A2093">
        <v>322</v>
      </c>
      <c r="B2093">
        <v>218013</v>
      </c>
      <c r="C2093" t="s">
        <v>1049</v>
      </c>
      <c r="D2093" t="s">
        <v>1241</v>
      </c>
      <c r="E2093" s="21">
        <v>2</v>
      </c>
      <c r="F2093">
        <v>104.24</v>
      </c>
      <c r="G2093">
        <v>420</v>
      </c>
    </row>
    <row r="2094" spans="1:7" ht="12.75">
      <c r="A2094">
        <v>471</v>
      </c>
      <c r="B2094">
        <v>218013</v>
      </c>
      <c r="C2094" t="s">
        <v>1049</v>
      </c>
      <c r="D2094" t="s">
        <v>1369</v>
      </c>
      <c r="E2094" s="21">
        <v>1</v>
      </c>
      <c r="F2094">
        <v>95.97</v>
      </c>
      <c r="G2094">
        <v>170</v>
      </c>
    </row>
    <row r="2095" spans="1:7" ht="12.75">
      <c r="A2095">
        <v>495</v>
      </c>
      <c r="B2095">
        <v>218013</v>
      </c>
      <c r="C2095" t="s">
        <v>1049</v>
      </c>
      <c r="D2095" t="s">
        <v>1385</v>
      </c>
      <c r="E2095" s="21">
        <v>1</v>
      </c>
      <c r="F2095">
        <v>78.63</v>
      </c>
      <c r="G2095">
        <v>204</v>
      </c>
    </row>
    <row r="2096" spans="1:7" ht="12.75">
      <c r="A2096">
        <v>448</v>
      </c>
      <c r="B2096">
        <v>218013</v>
      </c>
      <c r="C2096" t="s">
        <v>1049</v>
      </c>
      <c r="D2096" t="s">
        <v>1351</v>
      </c>
      <c r="E2096" s="21">
        <v>2</v>
      </c>
      <c r="F2096">
        <v>34.55</v>
      </c>
      <c r="G2096">
        <v>303</v>
      </c>
    </row>
    <row r="2097" spans="1:7" ht="12.75">
      <c r="A2097">
        <v>403</v>
      </c>
      <c r="B2097">
        <v>218013</v>
      </c>
      <c r="C2097" t="s">
        <v>1049</v>
      </c>
      <c r="D2097" t="s">
        <v>1309</v>
      </c>
      <c r="E2097" s="21">
        <v>2</v>
      </c>
      <c r="F2097">
        <v>66.3</v>
      </c>
      <c r="G2097">
        <v>454</v>
      </c>
    </row>
    <row r="2098" spans="1:7" ht="12.75">
      <c r="A2098">
        <v>148</v>
      </c>
      <c r="B2098">
        <v>218013</v>
      </c>
      <c r="C2098" t="s">
        <v>1049</v>
      </c>
      <c r="D2098" t="s">
        <v>1118</v>
      </c>
      <c r="E2098" s="21">
        <v>3</v>
      </c>
      <c r="F2098">
        <v>165.25</v>
      </c>
      <c r="G2098">
        <v>553</v>
      </c>
    </row>
    <row r="2099" spans="1:7" ht="12.75">
      <c r="A2099">
        <v>313</v>
      </c>
      <c r="B2099">
        <v>218013</v>
      </c>
      <c r="C2099" t="s">
        <v>1049</v>
      </c>
      <c r="D2099" t="s">
        <v>1236</v>
      </c>
      <c r="E2099" s="21">
        <v>2</v>
      </c>
      <c r="F2099">
        <v>110.18</v>
      </c>
      <c r="G2099">
        <v>374</v>
      </c>
    </row>
    <row r="2100" spans="1:7" ht="12.75">
      <c r="A2100">
        <v>481</v>
      </c>
      <c r="B2100">
        <v>218013</v>
      </c>
      <c r="C2100" t="s">
        <v>1049</v>
      </c>
      <c r="D2100" t="s">
        <v>1377</v>
      </c>
      <c r="E2100" s="21">
        <v>1</v>
      </c>
      <c r="F2100">
        <v>88.15</v>
      </c>
      <c r="G2100">
        <v>170</v>
      </c>
    </row>
    <row r="2101" spans="1:7" ht="12.75">
      <c r="A2101">
        <v>380</v>
      </c>
      <c r="B2101">
        <v>218013</v>
      </c>
      <c r="C2101" t="s">
        <v>1049</v>
      </c>
      <c r="D2101" t="s">
        <v>1289</v>
      </c>
      <c r="E2101" s="21">
        <v>2</v>
      </c>
      <c r="F2101">
        <v>76.38</v>
      </c>
      <c r="G2101">
        <v>337</v>
      </c>
    </row>
    <row r="2102" spans="1:7" ht="12.75">
      <c r="A2102">
        <v>752</v>
      </c>
      <c r="B2102">
        <v>218021</v>
      </c>
      <c r="C2102" t="s">
        <v>1089</v>
      </c>
      <c r="D2102" t="s">
        <v>1623</v>
      </c>
      <c r="E2102" s="21">
        <v>1</v>
      </c>
      <c r="F2102">
        <v>5.34</v>
      </c>
      <c r="G2102">
        <v>204</v>
      </c>
    </row>
    <row r="2103" spans="1:7" ht="12.75">
      <c r="A2103">
        <v>765</v>
      </c>
      <c r="B2103">
        <v>218021</v>
      </c>
      <c r="C2103" t="s">
        <v>1089</v>
      </c>
      <c r="D2103" t="s">
        <v>1636</v>
      </c>
      <c r="E2103" s="21">
        <v>1</v>
      </c>
      <c r="F2103">
        <v>2.61</v>
      </c>
      <c r="G2103">
        <v>170</v>
      </c>
    </row>
    <row r="2104" spans="1:7" ht="12.75">
      <c r="A2104">
        <v>121</v>
      </c>
      <c r="B2104">
        <v>218021</v>
      </c>
      <c r="C2104" t="s">
        <v>1089</v>
      </c>
      <c r="D2104" t="s">
        <v>1104</v>
      </c>
      <c r="E2104" s="21">
        <v>3</v>
      </c>
      <c r="F2104">
        <v>187.7</v>
      </c>
      <c r="G2104">
        <v>507</v>
      </c>
    </row>
    <row r="2105" spans="1:7" ht="12.75">
      <c r="A2105">
        <v>180</v>
      </c>
      <c r="B2105">
        <v>218021</v>
      </c>
      <c r="C2105" t="s">
        <v>1089</v>
      </c>
      <c r="D2105" t="s">
        <v>1141</v>
      </c>
      <c r="E2105" s="21">
        <v>3</v>
      </c>
      <c r="F2105">
        <v>133.46</v>
      </c>
      <c r="G2105">
        <v>624</v>
      </c>
    </row>
    <row r="2106" spans="1:7" ht="12.75">
      <c r="A2106">
        <v>187</v>
      </c>
      <c r="B2106">
        <v>218021</v>
      </c>
      <c r="C2106" t="s">
        <v>1089</v>
      </c>
      <c r="D2106" t="s">
        <v>1145</v>
      </c>
      <c r="E2106" s="21">
        <v>3</v>
      </c>
      <c r="F2106">
        <v>127.08</v>
      </c>
      <c r="G2106">
        <v>587</v>
      </c>
    </row>
    <row r="2107" spans="1:7" ht="12.75">
      <c r="A2107">
        <v>754</v>
      </c>
      <c r="B2107">
        <v>218021</v>
      </c>
      <c r="C2107" t="s">
        <v>1089</v>
      </c>
      <c r="D2107" t="s">
        <v>1625</v>
      </c>
      <c r="E2107" s="21">
        <v>1</v>
      </c>
      <c r="F2107">
        <v>4.83</v>
      </c>
      <c r="G2107">
        <v>204</v>
      </c>
    </row>
    <row r="2108" spans="1:7" ht="12.75">
      <c r="A2108">
        <v>350</v>
      </c>
      <c r="B2108">
        <v>218021</v>
      </c>
      <c r="C2108" t="s">
        <v>1089</v>
      </c>
      <c r="D2108" t="s">
        <v>1264</v>
      </c>
      <c r="E2108" s="21">
        <v>2</v>
      </c>
      <c r="F2108">
        <v>89.53</v>
      </c>
      <c r="G2108">
        <v>420</v>
      </c>
    </row>
    <row r="2109" spans="1:7" ht="12.75">
      <c r="A2109">
        <v>284</v>
      </c>
      <c r="B2109">
        <v>218021</v>
      </c>
      <c r="C2109" t="s">
        <v>1089</v>
      </c>
      <c r="D2109" t="s">
        <v>1216</v>
      </c>
      <c r="E2109" s="21">
        <v>2</v>
      </c>
      <c r="F2109">
        <v>123.73</v>
      </c>
      <c r="G2109">
        <v>337</v>
      </c>
    </row>
    <row r="2110" spans="1:7" ht="12.75">
      <c r="A2110">
        <v>733</v>
      </c>
      <c r="B2110">
        <v>218021</v>
      </c>
      <c r="C2110" t="s">
        <v>1089</v>
      </c>
      <c r="D2110" t="s">
        <v>1606</v>
      </c>
      <c r="E2110" s="21">
        <v>1</v>
      </c>
      <c r="F2110">
        <v>9.92</v>
      </c>
      <c r="G2110">
        <v>204</v>
      </c>
    </row>
    <row r="2111" spans="1:7" ht="12.75">
      <c r="A2111">
        <v>767</v>
      </c>
      <c r="B2111">
        <v>218021</v>
      </c>
      <c r="C2111" t="s">
        <v>1089</v>
      </c>
      <c r="D2111" t="s">
        <v>1638</v>
      </c>
      <c r="E2111" s="21">
        <v>1</v>
      </c>
      <c r="F2111">
        <v>2.37</v>
      </c>
      <c r="G2111">
        <v>170</v>
      </c>
    </row>
    <row r="2112" spans="1:7" ht="12.75">
      <c r="A2112">
        <v>482</v>
      </c>
      <c r="B2112">
        <v>218021</v>
      </c>
      <c r="C2112" t="s">
        <v>1089</v>
      </c>
      <c r="D2112" t="s">
        <v>1378</v>
      </c>
      <c r="E2112" s="21">
        <v>1</v>
      </c>
      <c r="F2112">
        <v>87.91</v>
      </c>
      <c r="G2112">
        <v>170</v>
      </c>
    </row>
    <row r="2113" spans="1:7" ht="12.75">
      <c r="A2113">
        <v>722</v>
      </c>
      <c r="B2113">
        <v>218021</v>
      </c>
      <c r="C2113" t="s">
        <v>1089</v>
      </c>
      <c r="D2113" t="s">
        <v>1595</v>
      </c>
      <c r="E2113" s="21">
        <v>1</v>
      </c>
      <c r="F2113">
        <v>11.45</v>
      </c>
      <c r="G2113">
        <v>204</v>
      </c>
    </row>
    <row r="2114" spans="1:7" ht="12.75">
      <c r="A2114">
        <v>86</v>
      </c>
      <c r="B2114">
        <v>218021</v>
      </c>
      <c r="C2114" t="s">
        <v>1089</v>
      </c>
      <c r="D2114" t="s">
        <v>1090</v>
      </c>
      <c r="E2114" s="21">
        <v>3</v>
      </c>
      <c r="F2114">
        <v>224.44</v>
      </c>
      <c r="G2114">
        <v>507</v>
      </c>
    </row>
    <row r="2115" spans="1:7" ht="12.75">
      <c r="A2115">
        <v>277</v>
      </c>
      <c r="B2115">
        <v>218021</v>
      </c>
      <c r="C2115" t="s">
        <v>1089</v>
      </c>
      <c r="D2115" t="s">
        <v>1211</v>
      </c>
      <c r="E2115" s="21">
        <v>2</v>
      </c>
      <c r="F2115">
        <v>131.41</v>
      </c>
      <c r="G2115">
        <v>303</v>
      </c>
    </row>
    <row r="2116" spans="1:7" ht="12.75">
      <c r="A2116">
        <v>453</v>
      </c>
      <c r="B2116">
        <v>218021</v>
      </c>
      <c r="C2116" t="s">
        <v>1089</v>
      </c>
      <c r="D2116" t="s">
        <v>1355</v>
      </c>
      <c r="E2116" s="21">
        <v>2</v>
      </c>
      <c r="F2116">
        <v>31.85</v>
      </c>
      <c r="G2116">
        <v>374</v>
      </c>
    </row>
    <row r="2117" spans="1:7" ht="12.75">
      <c r="A2117">
        <v>532</v>
      </c>
      <c r="B2117">
        <v>218021</v>
      </c>
      <c r="C2117" t="s">
        <v>1089</v>
      </c>
      <c r="D2117" t="s">
        <v>1416</v>
      </c>
      <c r="E2117" s="21">
        <v>1</v>
      </c>
      <c r="F2117">
        <v>62.09</v>
      </c>
      <c r="G2117">
        <v>204</v>
      </c>
    </row>
    <row r="2118" spans="1:7" ht="12.75">
      <c r="A2118">
        <v>428</v>
      </c>
      <c r="B2118">
        <v>218021</v>
      </c>
      <c r="C2118" t="s">
        <v>1089</v>
      </c>
      <c r="D2118" t="s">
        <v>1333</v>
      </c>
      <c r="E2118" s="21">
        <v>2</v>
      </c>
      <c r="F2118">
        <v>52.11</v>
      </c>
      <c r="G2118">
        <v>303</v>
      </c>
    </row>
    <row r="2119" spans="1:7" ht="12.75">
      <c r="A2119">
        <v>685</v>
      </c>
      <c r="B2119">
        <v>218021</v>
      </c>
      <c r="C2119" t="s">
        <v>1089</v>
      </c>
      <c r="D2119" t="s">
        <v>1558</v>
      </c>
      <c r="E2119" s="21">
        <v>1</v>
      </c>
      <c r="F2119">
        <v>18.54</v>
      </c>
      <c r="G2119">
        <v>250</v>
      </c>
    </row>
    <row r="2120" spans="1:7" ht="12.75">
      <c r="A2120">
        <v>377</v>
      </c>
      <c r="B2120">
        <v>218021</v>
      </c>
      <c r="C2120" t="s">
        <v>1089</v>
      </c>
      <c r="D2120" t="s">
        <v>1286</v>
      </c>
      <c r="E2120" s="21">
        <v>2</v>
      </c>
      <c r="F2120">
        <v>77.85</v>
      </c>
      <c r="G2120">
        <v>374</v>
      </c>
    </row>
    <row r="2121" spans="1:7" ht="12.75">
      <c r="A2121">
        <v>728</v>
      </c>
      <c r="B2121">
        <v>218021</v>
      </c>
      <c r="C2121" t="s">
        <v>1089</v>
      </c>
      <c r="D2121" t="s">
        <v>1601</v>
      </c>
      <c r="E2121" s="21">
        <v>1</v>
      </c>
      <c r="F2121">
        <v>10.69</v>
      </c>
      <c r="G2121">
        <v>204</v>
      </c>
    </row>
    <row r="2122" spans="1:7" ht="12.75">
      <c r="A2122">
        <v>412</v>
      </c>
      <c r="B2122">
        <v>219004</v>
      </c>
      <c r="C2122" t="s">
        <v>1056</v>
      </c>
      <c r="D2122" t="s">
        <v>1317</v>
      </c>
      <c r="E2122" s="21">
        <v>2</v>
      </c>
      <c r="F2122">
        <v>61.11</v>
      </c>
      <c r="G2122">
        <v>337</v>
      </c>
    </row>
    <row r="2123" spans="1:7" ht="12.75">
      <c r="A2123">
        <v>225</v>
      </c>
      <c r="B2123">
        <v>219004</v>
      </c>
      <c r="C2123" t="s">
        <v>1056</v>
      </c>
      <c r="D2123" t="s">
        <v>1177</v>
      </c>
      <c r="E2123" s="21">
        <v>3</v>
      </c>
      <c r="F2123">
        <v>41.02</v>
      </c>
      <c r="G2123">
        <v>587</v>
      </c>
    </row>
    <row r="2124" spans="1:7" ht="12.75">
      <c r="A2124">
        <v>329</v>
      </c>
      <c r="B2124">
        <v>219004</v>
      </c>
      <c r="C2124" t="s">
        <v>1056</v>
      </c>
      <c r="D2124" t="s">
        <v>1247</v>
      </c>
      <c r="E2124" s="21">
        <v>2</v>
      </c>
      <c r="F2124">
        <v>101.73</v>
      </c>
      <c r="G2124">
        <v>374</v>
      </c>
    </row>
    <row r="2125" spans="1:7" ht="12.75">
      <c r="A2125">
        <v>54</v>
      </c>
      <c r="B2125">
        <v>219004</v>
      </c>
      <c r="C2125" t="s">
        <v>1056</v>
      </c>
      <c r="D2125" t="s">
        <v>1070</v>
      </c>
      <c r="E2125" s="21">
        <v>4</v>
      </c>
      <c r="F2125">
        <v>132.27</v>
      </c>
      <c r="G2125">
        <v>757</v>
      </c>
    </row>
    <row r="2126" spans="1:7" ht="12.75">
      <c r="A2126">
        <v>524</v>
      </c>
      <c r="B2126">
        <v>219004</v>
      </c>
      <c r="C2126" t="s">
        <v>1056</v>
      </c>
      <c r="D2126" t="s">
        <v>1409</v>
      </c>
      <c r="E2126" s="21">
        <v>1</v>
      </c>
      <c r="F2126">
        <v>64.45</v>
      </c>
      <c r="G2126">
        <v>170</v>
      </c>
    </row>
    <row r="2127" spans="1:7" ht="12.75">
      <c r="A2127">
        <v>664</v>
      </c>
      <c r="B2127">
        <v>219004</v>
      </c>
      <c r="C2127" t="s">
        <v>1056</v>
      </c>
      <c r="D2127" t="s">
        <v>1537</v>
      </c>
      <c r="E2127" s="21">
        <v>1</v>
      </c>
      <c r="F2127">
        <v>22.57</v>
      </c>
      <c r="G2127">
        <v>133</v>
      </c>
    </row>
    <row r="2128" spans="1:7" ht="12.75">
      <c r="A2128">
        <v>362</v>
      </c>
      <c r="B2128">
        <v>219004</v>
      </c>
      <c r="C2128" t="s">
        <v>1056</v>
      </c>
      <c r="D2128" t="s">
        <v>1273</v>
      </c>
      <c r="E2128" s="21">
        <v>2</v>
      </c>
      <c r="F2128">
        <v>83.9</v>
      </c>
      <c r="G2128">
        <v>420</v>
      </c>
    </row>
    <row r="2129" spans="1:7" ht="12.75">
      <c r="A2129">
        <v>303</v>
      </c>
      <c r="B2129">
        <v>219004</v>
      </c>
      <c r="C2129" t="s">
        <v>1056</v>
      </c>
      <c r="D2129" t="s">
        <v>1229</v>
      </c>
      <c r="E2129" s="21">
        <v>2</v>
      </c>
      <c r="F2129">
        <v>112.83</v>
      </c>
      <c r="G2129">
        <v>374</v>
      </c>
    </row>
    <row r="2130" spans="1:7" ht="12.75">
      <c r="A2130">
        <v>177</v>
      </c>
      <c r="B2130">
        <v>219004</v>
      </c>
      <c r="C2130" t="s">
        <v>1056</v>
      </c>
      <c r="D2130" t="s">
        <v>1139</v>
      </c>
      <c r="E2130" s="21">
        <v>3</v>
      </c>
      <c r="F2130">
        <v>136.18</v>
      </c>
      <c r="G2130">
        <v>553</v>
      </c>
    </row>
    <row r="2131" spans="1:7" ht="12.75">
      <c r="A2131">
        <v>120</v>
      </c>
      <c r="B2131">
        <v>219004</v>
      </c>
      <c r="C2131" t="s">
        <v>1056</v>
      </c>
      <c r="D2131" t="s">
        <v>1103</v>
      </c>
      <c r="E2131" s="21">
        <v>3</v>
      </c>
      <c r="F2131">
        <v>188.14</v>
      </c>
      <c r="G2131">
        <v>507</v>
      </c>
    </row>
    <row r="2132" spans="1:7" ht="12.75">
      <c r="A2132">
        <v>359</v>
      </c>
      <c r="B2132">
        <v>219004</v>
      </c>
      <c r="C2132" t="s">
        <v>1056</v>
      </c>
      <c r="D2132" t="s">
        <v>1271</v>
      </c>
      <c r="E2132" s="21">
        <v>2</v>
      </c>
      <c r="F2132">
        <v>85.71</v>
      </c>
      <c r="G2132">
        <v>303</v>
      </c>
    </row>
    <row r="2133" spans="1:7" ht="12.75">
      <c r="A2133">
        <v>463</v>
      </c>
      <c r="B2133">
        <v>219004</v>
      </c>
      <c r="C2133" t="s">
        <v>1056</v>
      </c>
      <c r="D2133" t="s">
        <v>1363</v>
      </c>
      <c r="E2133" s="21">
        <v>2</v>
      </c>
      <c r="F2133">
        <v>9.02</v>
      </c>
      <c r="G2133">
        <v>383</v>
      </c>
    </row>
    <row r="2134" spans="1:7" ht="12.75">
      <c r="A2134">
        <v>566</v>
      </c>
      <c r="B2134">
        <v>219004</v>
      </c>
      <c r="C2134" t="s">
        <v>1056</v>
      </c>
      <c r="D2134" t="s">
        <v>1446</v>
      </c>
      <c r="E2134" s="21">
        <v>1</v>
      </c>
      <c r="F2134">
        <v>49.53</v>
      </c>
      <c r="G2134">
        <v>170</v>
      </c>
    </row>
    <row r="2135" spans="1:7" ht="12.75">
      <c r="A2135">
        <v>585</v>
      </c>
      <c r="B2135">
        <v>219004</v>
      </c>
      <c r="C2135" t="s">
        <v>1056</v>
      </c>
      <c r="D2135" t="s">
        <v>1465</v>
      </c>
      <c r="E2135" s="21">
        <v>1</v>
      </c>
      <c r="F2135">
        <v>44.07</v>
      </c>
      <c r="G2135">
        <v>250</v>
      </c>
    </row>
    <row r="2136" spans="1:7" ht="12.75">
      <c r="A2136">
        <v>253</v>
      </c>
      <c r="B2136">
        <v>219004</v>
      </c>
      <c r="C2136" t="s">
        <v>1056</v>
      </c>
      <c r="D2136" t="s">
        <v>1191</v>
      </c>
      <c r="E2136" s="21">
        <v>2</v>
      </c>
      <c r="F2136">
        <v>148.43</v>
      </c>
      <c r="G2136">
        <v>374</v>
      </c>
    </row>
    <row r="2137" spans="1:7" ht="12.75">
      <c r="A2137">
        <v>580</v>
      </c>
      <c r="B2137">
        <v>219004</v>
      </c>
      <c r="C2137" t="s">
        <v>1056</v>
      </c>
      <c r="D2137" t="s">
        <v>1459</v>
      </c>
      <c r="E2137" s="21">
        <v>1</v>
      </c>
      <c r="F2137">
        <v>45.93</v>
      </c>
      <c r="G2137">
        <v>133</v>
      </c>
    </row>
    <row r="2138" spans="1:7" ht="12.75">
      <c r="A2138">
        <v>33</v>
      </c>
      <c r="B2138">
        <v>219004</v>
      </c>
      <c r="C2138" t="s">
        <v>1056</v>
      </c>
      <c r="D2138" t="s">
        <v>1057</v>
      </c>
      <c r="E2138" s="21">
        <v>4</v>
      </c>
      <c r="F2138">
        <v>224.35</v>
      </c>
      <c r="G2138">
        <v>757</v>
      </c>
    </row>
    <row r="2139" spans="1:7" ht="12.75">
      <c r="A2139">
        <v>262</v>
      </c>
      <c r="B2139">
        <v>219004</v>
      </c>
      <c r="C2139" t="s">
        <v>1056</v>
      </c>
      <c r="D2139" t="s">
        <v>1200</v>
      </c>
      <c r="E2139" s="21">
        <v>2</v>
      </c>
      <c r="F2139">
        <v>139.16</v>
      </c>
      <c r="G2139">
        <v>374</v>
      </c>
    </row>
    <row r="2140" spans="1:7" ht="12.75">
      <c r="A2140">
        <v>519</v>
      </c>
      <c r="B2140">
        <v>219004</v>
      </c>
      <c r="C2140" t="s">
        <v>1056</v>
      </c>
      <c r="D2140" t="s">
        <v>1405</v>
      </c>
      <c r="E2140" s="21">
        <v>1</v>
      </c>
      <c r="F2140">
        <v>66.11</v>
      </c>
      <c r="G2140">
        <v>170</v>
      </c>
    </row>
    <row r="2141" spans="1:7" ht="12.75">
      <c r="A2141">
        <v>776</v>
      </c>
      <c r="B2141">
        <v>219004</v>
      </c>
      <c r="C2141" t="s">
        <v>1056</v>
      </c>
      <c r="D2141" t="s">
        <v>1647</v>
      </c>
      <c r="E2141" s="21">
        <v>1</v>
      </c>
      <c r="F2141">
        <v>0.52</v>
      </c>
      <c r="G2141">
        <v>133</v>
      </c>
    </row>
    <row r="2142" spans="1:7" ht="12.75">
      <c r="A2142">
        <v>212</v>
      </c>
      <c r="B2142">
        <v>219004</v>
      </c>
      <c r="C2142" t="s">
        <v>1056</v>
      </c>
      <c r="D2142" t="s">
        <v>1164</v>
      </c>
      <c r="E2142" s="21">
        <v>3</v>
      </c>
      <c r="F2142">
        <v>79.17</v>
      </c>
      <c r="G2142">
        <v>507</v>
      </c>
    </row>
    <row r="2143" spans="1:7" ht="12.75">
      <c r="A2143">
        <v>553</v>
      </c>
      <c r="B2143">
        <v>219004</v>
      </c>
      <c r="C2143" t="s">
        <v>1056</v>
      </c>
      <c r="D2143" t="s">
        <v>1435</v>
      </c>
      <c r="E2143" s="21">
        <v>1</v>
      </c>
      <c r="F2143">
        <v>56.69</v>
      </c>
      <c r="G2143">
        <v>133</v>
      </c>
    </row>
    <row r="2144" spans="1:7" ht="12.75">
      <c r="A2144">
        <v>581</v>
      </c>
      <c r="B2144">
        <v>219004</v>
      </c>
      <c r="C2144" t="s">
        <v>1056</v>
      </c>
      <c r="D2144" t="s">
        <v>1460</v>
      </c>
      <c r="E2144" s="21">
        <v>1</v>
      </c>
      <c r="F2144">
        <v>45.41</v>
      </c>
      <c r="G2144">
        <v>133</v>
      </c>
    </row>
    <row r="2145" spans="1:7" ht="12.75">
      <c r="A2145">
        <v>777</v>
      </c>
      <c r="B2145">
        <v>219004</v>
      </c>
      <c r="C2145" t="s">
        <v>1056</v>
      </c>
      <c r="D2145" t="s">
        <v>1648</v>
      </c>
      <c r="E2145" s="21">
        <v>1</v>
      </c>
      <c r="F2145">
        <v>0.25</v>
      </c>
      <c r="G2145">
        <v>204</v>
      </c>
    </row>
    <row r="2146" spans="1:7" ht="12.75">
      <c r="A2146">
        <v>473</v>
      </c>
      <c r="B2146">
        <v>219004</v>
      </c>
      <c r="C2146" t="s">
        <v>1056</v>
      </c>
      <c r="D2146" t="s">
        <v>1370</v>
      </c>
      <c r="E2146" s="21">
        <v>1</v>
      </c>
      <c r="F2146">
        <v>95.54</v>
      </c>
      <c r="G2146">
        <v>133</v>
      </c>
    </row>
    <row r="2147" spans="1:7" ht="12.75">
      <c r="A2147">
        <v>683</v>
      </c>
      <c r="B2147">
        <v>219011</v>
      </c>
      <c r="C2147" t="s">
        <v>104</v>
      </c>
      <c r="D2147" t="s">
        <v>1556</v>
      </c>
      <c r="E2147" s="21">
        <v>1</v>
      </c>
      <c r="F2147">
        <v>18.83</v>
      </c>
      <c r="G2147">
        <v>204</v>
      </c>
    </row>
    <row r="2148" spans="1:7" ht="12.75">
      <c r="A2148">
        <v>5</v>
      </c>
      <c r="B2148">
        <v>219011</v>
      </c>
      <c r="C2148" t="s">
        <v>104</v>
      </c>
      <c r="D2148" t="s">
        <v>1040</v>
      </c>
      <c r="E2148" s="21">
        <v>4</v>
      </c>
      <c r="F2148">
        <v>347.39</v>
      </c>
      <c r="G2148">
        <v>757</v>
      </c>
    </row>
    <row r="2149" spans="1:7" ht="12.75">
      <c r="A2149">
        <v>443</v>
      </c>
      <c r="B2149">
        <v>219011</v>
      </c>
      <c r="C2149" t="s">
        <v>104</v>
      </c>
      <c r="D2149" t="s">
        <v>1347</v>
      </c>
      <c r="E2149" s="21">
        <v>2</v>
      </c>
      <c r="F2149">
        <v>38.08</v>
      </c>
      <c r="G2149">
        <v>337</v>
      </c>
    </row>
    <row r="2150" spans="1:7" ht="12.75">
      <c r="A2150">
        <v>644</v>
      </c>
      <c r="B2150">
        <v>219011</v>
      </c>
      <c r="C2150" t="s">
        <v>104</v>
      </c>
      <c r="D2150" t="s">
        <v>1518</v>
      </c>
      <c r="E2150" s="21">
        <v>1</v>
      </c>
      <c r="F2150">
        <v>26.97</v>
      </c>
      <c r="G2150">
        <v>204</v>
      </c>
    </row>
    <row r="2151" spans="1:7" ht="12.75">
      <c r="A2151">
        <v>620</v>
      </c>
      <c r="B2151">
        <v>219011</v>
      </c>
      <c r="C2151" t="s">
        <v>104</v>
      </c>
      <c r="D2151" t="s">
        <v>1497</v>
      </c>
      <c r="E2151" s="21">
        <v>1</v>
      </c>
      <c r="F2151">
        <v>33.59</v>
      </c>
      <c r="G2151">
        <v>204</v>
      </c>
    </row>
    <row r="2152" spans="1:7" ht="12.75">
      <c r="A2152">
        <v>450</v>
      </c>
      <c r="B2152">
        <v>219011</v>
      </c>
      <c r="C2152" t="s">
        <v>104</v>
      </c>
      <c r="D2152" t="s">
        <v>1353</v>
      </c>
      <c r="E2152" s="21">
        <v>2</v>
      </c>
      <c r="F2152">
        <v>32.61</v>
      </c>
      <c r="G2152">
        <v>337</v>
      </c>
    </row>
    <row r="2153" spans="1:7" ht="12.75">
      <c r="A2153">
        <v>584</v>
      </c>
      <c r="B2153">
        <v>219011</v>
      </c>
      <c r="C2153" t="s">
        <v>104</v>
      </c>
      <c r="D2153" t="s">
        <v>1464</v>
      </c>
      <c r="E2153" s="21">
        <v>1</v>
      </c>
      <c r="F2153">
        <v>44.27</v>
      </c>
      <c r="G2153">
        <v>204</v>
      </c>
    </row>
    <row r="2154" spans="1:7" ht="12.75">
      <c r="A2154">
        <v>696</v>
      </c>
      <c r="B2154">
        <v>219011</v>
      </c>
      <c r="C2154" t="s">
        <v>104</v>
      </c>
      <c r="D2154" t="s">
        <v>1568</v>
      </c>
      <c r="E2154" s="21">
        <v>1</v>
      </c>
      <c r="F2154">
        <v>16.11</v>
      </c>
      <c r="G2154">
        <v>170</v>
      </c>
    </row>
    <row r="2155" spans="1:7" ht="12.75">
      <c r="A2155">
        <v>768</v>
      </c>
      <c r="B2155">
        <v>219011</v>
      </c>
      <c r="C2155" t="s">
        <v>104</v>
      </c>
      <c r="D2155" t="s">
        <v>1639</v>
      </c>
      <c r="E2155" s="21">
        <v>1</v>
      </c>
      <c r="F2155">
        <v>2.04</v>
      </c>
      <c r="G2155">
        <v>204</v>
      </c>
    </row>
    <row r="2156" spans="1:7" ht="12.75">
      <c r="A2156">
        <v>693</v>
      </c>
      <c r="B2156">
        <v>219011</v>
      </c>
      <c r="C2156" t="s">
        <v>104</v>
      </c>
      <c r="D2156" t="s">
        <v>1565</v>
      </c>
      <c r="E2156" s="21">
        <v>1</v>
      </c>
      <c r="F2156">
        <v>16.54</v>
      </c>
      <c r="G2156">
        <v>204</v>
      </c>
    </row>
    <row r="2157" spans="1:7" ht="12.75">
      <c r="A2157">
        <v>118</v>
      </c>
      <c r="B2157">
        <v>219011</v>
      </c>
      <c r="C2157" t="s">
        <v>104</v>
      </c>
      <c r="D2157" t="s">
        <v>1102</v>
      </c>
      <c r="E2157" s="21">
        <v>3</v>
      </c>
      <c r="F2157">
        <v>190.63</v>
      </c>
      <c r="G2157">
        <v>507</v>
      </c>
    </row>
    <row r="2158" spans="1:7" ht="12.75">
      <c r="A2158">
        <v>447</v>
      </c>
      <c r="B2158">
        <v>219011</v>
      </c>
      <c r="C2158" t="s">
        <v>104</v>
      </c>
      <c r="D2158" t="s">
        <v>1350</v>
      </c>
      <c r="E2158" s="21">
        <v>2</v>
      </c>
      <c r="F2158">
        <v>34.64</v>
      </c>
      <c r="G2158">
        <v>420</v>
      </c>
    </row>
    <row r="2159" spans="1:7" ht="12.75">
      <c r="A2159">
        <v>648</v>
      </c>
      <c r="B2159">
        <v>219011</v>
      </c>
      <c r="C2159" t="s">
        <v>104</v>
      </c>
      <c r="D2159" t="s">
        <v>1522</v>
      </c>
      <c r="E2159" s="21">
        <v>1</v>
      </c>
      <c r="F2159">
        <v>25.83</v>
      </c>
      <c r="G2159">
        <v>170</v>
      </c>
    </row>
    <row r="2160" spans="1:13" ht="12.75">
      <c r="A2160">
        <v>383</v>
      </c>
      <c r="B2160">
        <v>224001</v>
      </c>
      <c r="C2160" t="s">
        <v>73</v>
      </c>
      <c r="D2160" t="s">
        <v>925</v>
      </c>
      <c r="E2160" s="21">
        <v>1</v>
      </c>
      <c r="F2160">
        <v>39.56</v>
      </c>
      <c r="G2160">
        <v>320</v>
      </c>
      <c r="K2160">
        <v>7</v>
      </c>
      <c r="L2160">
        <v>386.87</v>
      </c>
      <c r="M2160">
        <v>1169</v>
      </c>
    </row>
    <row r="2161" spans="1:13" ht="12.75">
      <c r="A2161">
        <v>605</v>
      </c>
      <c r="B2161">
        <v>224001</v>
      </c>
      <c r="C2161" t="s">
        <v>73</v>
      </c>
      <c r="D2161" t="s">
        <v>925</v>
      </c>
      <c r="E2161" s="21">
        <v>1</v>
      </c>
      <c r="F2161">
        <v>37.53</v>
      </c>
      <c r="G2161">
        <v>133</v>
      </c>
      <c r="K2161">
        <v>6</v>
      </c>
      <c r="L2161">
        <v>442.13</v>
      </c>
      <c r="M2161">
        <v>1055</v>
      </c>
    </row>
    <row r="2162" spans="1:13" ht="12.75">
      <c r="A2162">
        <v>178</v>
      </c>
      <c r="B2162">
        <v>224001</v>
      </c>
      <c r="C2162" t="s">
        <v>73</v>
      </c>
      <c r="D2162" t="s">
        <v>305</v>
      </c>
      <c r="E2162" s="21">
        <v>3</v>
      </c>
      <c r="F2162">
        <v>134.82</v>
      </c>
      <c r="G2162">
        <v>587</v>
      </c>
      <c r="K2162">
        <v>6</v>
      </c>
      <c r="L2162">
        <v>348.75</v>
      </c>
      <c r="M2162">
        <v>1135</v>
      </c>
    </row>
    <row r="2163" spans="1:13" ht="12.75">
      <c r="A2163">
        <v>165</v>
      </c>
      <c r="B2163">
        <v>224001</v>
      </c>
      <c r="C2163" t="s">
        <v>73</v>
      </c>
      <c r="D2163" t="s">
        <v>305</v>
      </c>
      <c r="E2163" s="21">
        <v>2</v>
      </c>
      <c r="F2163">
        <v>120.86</v>
      </c>
      <c r="G2163">
        <v>228</v>
      </c>
      <c r="K2163">
        <v>6</v>
      </c>
      <c r="L2163">
        <v>317.43</v>
      </c>
      <c r="M2163">
        <v>1135</v>
      </c>
    </row>
    <row r="2164" spans="1:13" ht="12.75">
      <c r="A2164">
        <v>356</v>
      </c>
      <c r="B2164">
        <v>224001</v>
      </c>
      <c r="C2164" t="s">
        <v>73</v>
      </c>
      <c r="D2164" t="s">
        <v>305</v>
      </c>
      <c r="E2164" s="21">
        <v>1</v>
      </c>
      <c r="F2164">
        <v>43.83</v>
      </c>
      <c r="G2164">
        <v>320</v>
      </c>
      <c r="H2164" s="21">
        <f>SUM(E2162:E2164)</f>
        <v>6</v>
      </c>
      <c r="I2164" s="21">
        <f>SUM(F2162:F2164)</f>
        <v>299.51</v>
      </c>
      <c r="J2164" s="21">
        <f>SUM(G2162:G2164)</f>
        <v>1135</v>
      </c>
      <c r="K2164">
        <v>6</v>
      </c>
      <c r="L2164">
        <v>316.05</v>
      </c>
      <c r="M2164">
        <v>1191</v>
      </c>
    </row>
    <row r="2165" spans="1:7" ht="12.75">
      <c r="A2165">
        <v>666</v>
      </c>
      <c r="B2165">
        <v>224001</v>
      </c>
      <c r="C2165" t="s">
        <v>73</v>
      </c>
      <c r="D2165" t="s">
        <v>1539</v>
      </c>
      <c r="E2165" s="21">
        <v>1</v>
      </c>
      <c r="F2165">
        <v>21.78</v>
      </c>
      <c r="G2165">
        <v>133</v>
      </c>
    </row>
    <row r="2166" spans="1:7" ht="12.75">
      <c r="A2166">
        <v>312</v>
      </c>
      <c r="B2166">
        <v>224001</v>
      </c>
      <c r="C2166" t="s">
        <v>73</v>
      </c>
      <c r="D2166" t="s">
        <v>451</v>
      </c>
      <c r="E2166" s="21">
        <v>2</v>
      </c>
      <c r="F2166">
        <v>60.68</v>
      </c>
      <c r="G2166">
        <v>228</v>
      </c>
    </row>
    <row r="2167" spans="1:7" ht="12.75">
      <c r="A2167">
        <v>310</v>
      </c>
      <c r="B2167">
        <v>224001</v>
      </c>
      <c r="C2167" t="s">
        <v>73</v>
      </c>
      <c r="D2167" t="s">
        <v>451</v>
      </c>
      <c r="E2167" s="21">
        <v>2</v>
      </c>
      <c r="F2167">
        <v>110.66</v>
      </c>
      <c r="G2167">
        <v>337</v>
      </c>
    </row>
    <row r="2168" spans="1:7" ht="12.75">
      <c r="A2168">
        <v>235</v>
      </c>
      <c r="B2168">
        <v>224001</v>
      </c>
      <c r="C2168" t="s">
        <v>73</v>
      </c>
      <c r="D2168" t="s">
        <v>799</v>
      </c>
      <c r="E2168" s="21">
        <v>1</v>
      </c>
      <c r="F2168">
        <v>62.97</v>
      </c>
      <c r="G2168">
        <v>320</v>
      </c>
    </row>
    <row r="2169" spans="1:7" ht="12.75">
      <c r="A2169">
        <v>625</v>
      </c>
      <c r="B2169">
        <v>224001</v>
      </c>
      <c r="C2169" t="s">
        <v>73</v>
      </c>
      <c r="D2169" t="s">
        <v>799</v>
      </c>
      <c r="E2169" s="21">
        <v>1</v>
      </c>
      <c r="F2169">
        <v>32.52</v>
      </c>
      <c r="G2169">
        <v>250</v>
      </c>
    </row>
    <row r="2170" spans="1:7" ht="12.75">
      <c r="A2170">
        <v>17</v>
      </c>
      <c r="B2170">
        <v>224001</v>
      </c>
      <c r="C2170" t="s">
        <v>73</v>
      </c>
      <c r="D2170" t="s">
        <v>161</v>
      </c>
      <c r="E2170" s="21">
        <v>3</v>
      </c>
      <c r="F2170">
        <v>145.82</v>
      </c>
      <c r="G2170">
        <v>342</v>
      </c>
    </row>
    <row r="2171" spans="1:7" ht="12.75">
      <c r="A2171">
        <v>368</v>
      </c>
      <c r="B2171">
        <v>224001</v>
      </c>
      <c r="C2171" t="s">
        <v>73</v>
      </c>
      <c r="D2171" t="s">
        <v>161</v>
      </c>
      <c r="E2171" s="21">
        <v>2</v>
      </c>
      <c r="F2171">
        <v>81.95</v>
      </c>
      <c r="G2171">
        <v>420</v>
      </c>
    </row>
    <row r="2172" spans="1:10" ht="12.75">
      <c r="A2172">
        <v>232</v>
      </c>
      <c r="B2172">
        <v>224001</v>
      </c>
      <c r="C2172" t="s">
        <v>73</v>
      </c>
      <c r="D2172" t="s">
        <v>161</v>
      </c>
      <c r="E2172" s="21">
        <v>1</v>
      </c>
      <c r="F2172">
        <v>63.45</v>
      </c>
      <c r="G2172">
        <v>320</v>
      </c>
      <c r="H2172" s="21">
        <f>SUM(E2170:E2172)</f>
        <v>6</v>
      </c>
      <c r="I2172" s="21">
        <f>SUM(F2170:F2172)</f>
        <v>291.21999999999997</v>
      </c>
      <c r="J2172" s="21">
        <f>SUM(G2170:G2172)</f>
        <v>1082</v>
      </c>
    </row>
    <row r="2173" spans="1:7" ht="12.75">
      <c r="A2173">
        <v>186</v>
      </c>
      <c r="B2173">
        <v>224001</v>
      </c>
      <c r="C2173" t="s">
        <v>73</v>
      </c>
      <c r="D2173" t="s">
        <v>396</v>
      </c>
      <c r="E2173" s="21">
        <v>3</v>
      </c>
      <c r="F2173">
        <v>129.4</v>
      </c>
      <c r="G2173">
        <v>624</v>
      </c>
    </row>
    <row r="2174" spans="1:7" ht="12.75">
      <c r="A2174">
        <v>258</v>
      </c>
      <c r="B2174">
        <v>224001</v>
      </c>
      <c r="C2174" t="s">
        <v>73</v>
      </c>
      <c r="D2174" t="s">
        <v>396</v>
      </c>
      <c r="E2174" s="21">
        <v>2</v>
      </c>
      <c r="F2174">
        <v>87.98</v>
      </c>
      <c r="G2174">
        <v>228</v>
      </c>
    </row>
    <row r="2175" spans="1:10" ht="12.75">
      <c r="A2175">
        <v>380</v>
      </c>
      <c r="B2175">
        <v>224001</v>
      </c>
      <c r="C2175" t="s">
        <v>73</v>
      </c>
      <c r="D2175" t="s">
        <v>396</v>
      </c>
      <c r="E2175" s="21">
        <v>1</v>
      </c>
      <c r="F2175">
        <v>40.03</v>
      </c>
      <c r="G2175">
        <v>320</v>
      </c>
      <c r="H2175" s="21">
        <f>SUM(E2173:E2175)</f>
        <v>6</v>
      </c>
      <c r="I2175" s="21">
        <f>SUM(F2173:F2175)</f>
        <v>257.40999999999997</v>
      </c>
      <c r="J2175" s="21">
        <f>SUM(G2173:G2175)</f>
        <v>1172</v>
      </c>
    </row>
    <row r="2176" spans="1:7" ht="12.75">
      <c r="A2176">
        <v>676</v>
      </c>
      <c r="B2176">
        <v>224001</v>
      </c>
      <c r="C2176" t="s">
        <v>73</v>
      </c>
      <c r="D2176" t="s">
        <v>1550</v>
      </c>
      <c r="E2176" s="21">
        <v>1</v>
      </c>
      <c r="F2176">
        <v>20.21</v>
      </c>
      <c r="G2176">
        <v>133</v>
      </c>
    </row>
    <row r="2177" spans="1:7" ht="12.75">
      <c r="A2177">
        <v>429</v>
      </c>
      <c r="B2177">
        <v>224001</v>
      </c>
      <c r="C2177" t="s">
        <v>73</v>
      </c>
      <c r="D2177" t="s">
        <v>964</v>
      </c>
      <c r="E2177" s="21">
        <v>1</v>
      </c>
      <c r="F2177">
        <v>32.28</v>
      </c>
      <c r="G2177">
        <v>320</v>
      </c>
    </row>
    <row r="2178" spans="1:7" ht="12.75">
      <c r="A2178">
        <v>632</v>
      </c>
      <c r="B2178">
        <v>224001</v>
      </c>
      <c r="C2178" t="s">
        <v>73</v>
      </c>
      <c r="D2178" t="s">
        <v>964</v>
      </c>
      <c r="E2178" s="21">
        <v>1</v>
      </c>
      <c r="F2178">
        <v>30.03</v>
      </c>
      <c r="G2178">
        <v>204</v>
      </c>
    </row>
    <row r="2179" spans="1:7" ht="12.75">
      <c r="A2179">
        <v>713</v>
      </c>
      <c r="B2179">
        <v>224001</v>
      </c>
      <c r="C2179" t="s">
        <v>73</v>
      </c>
      <c r="D2179" t="s">
        <v>1585</v>
      </c>
      <c r="E2179" s="21">
        <v>1</v>
      </c>
      <c r="F2179">
        <v>13.23</v>
      </c>
      <c r="G2179">
        <v>204</v>
      </c>
    </row>
    <row r="2180" spans="1:7" ht="12.75">
      <c r="A2180">
        <v>313</v>
      </c>
      <c r="B2180">
        <v>224001</v>
      </c>
      <c r="C2180" t="s">
        <v>73</v>
      </c>
      <c r="D2180" t="s">
        <v>452</v>
      </c>
      <c r="E2180" s="21">
        <v>2</v>
      </c>
      <c r="F2180">
        <v>60.63</v>
      </c>
      <c r="G2180">
        <v>228</v>
      </c>
    </row>
    <row r="2181" spans="1:7" ht="12.75">
      <c r="A2181">
        <v>343</v>
      </c>
      <c r="B2181">
        <v>224001</v>
      </c>
      <c r="C2181" t="s">
        <v>73</v>
      </c>
      <c r="D2181" t="s">
        <v>481</v>
      </c>
      <c r="E2181" s="21">
        <v>2</v>
      </c>
      <c r="F2181">
        <v>38.39</v>
      </c>
      <c r="G2181">
        <v>228</v>
      </c>
    </row>
    <row r="2182" spans="1:7" ht="12.75">
      <c r="A2182">
        <v>250</v>
      </c>
      <c r="B2182">
        <v>224001</v>
      </c>
      <c r="C2182" t="s">
        <v>73</v>
      </c>
      <c r="D2182" t="s">
        <v>481</v>
      </c>
      <c r="E2182" s="21">
        <v>2</v>
      </c>
      <c r="F2182">
        <v>155.39</v>
      </c>
      <c r="G2182">
        <v>383</v>
      </c>
    </row>
    <row r="2183" spans="1:7" ht="12.75">
      <c r="A2183">
        <v>197</v>
      </c>
      <c r="B2183">
        <v>224001</v>
      </c>
      <c r="C2183" t="s">
        <v>73</v>
      </c>
      <c r="D2183" t="s">
        <v>1153</v>
      </c>
      <c r="E2183" s="21">
        <v>3</v>
      </c>
      <c r="F2183">
        <v>118.06</v>
      </c>
      <c r="G2183">
        <v>587</v>
      </c>
    </row>
    <row r="2184" spans="1:7" ht="12.75">
      <c r="A2184">
        <v>155</v>
      </c>
      <c r="B2184">
        <v>224001</v>
      </c>
      <c r="C2184" t="s">
        <v>73</v>
      </c>
      <c r="D2184" t="s">
        <v>1125</v>
      </c>
      <c r="E2184" s="21">
        <v>3</v>
      </c>
      <c r="F2184">
        <v>158.95</v>
      </c>
      <c r="G2184">
        <v>624</v>
      </c>
    </row>
    <row r="2185" spans="1:7" ht="12.75">
      <c r="A2185">
        <v>22</v>
      </c>
      <c r="B2185">
        <v>224001</v>
      </c>
      <c r="C2185" t="s">
        <v>73</v>
      </c>
      <c r="D2185" t="s">
        <v>1048</v>
      </c>
      <c r="E2185" s="21">
        <v>4</v>
      </c>
      <c r="F2185">
        <v>263.32</v>
      </c>
      <c r="G2185">
        <v>757</v>
      </c>
    </row>
    <row r="2186" spans="1:13" ht="12.75">
      <c r="A2186" s="41">
        <v>564</v>
      </c>
      <c r="B2186" s="41">
        <v>224001</v>
      </c>
      <c r="C2186" s="41" t="s">
        <v>73</v>
      </c>
      <c r="D2186" s="41" t="s">
        <v>1048</v>
      </c>
      <c r="E2186" s="41">
        <v>1</v>
      </c>
      <c r="F2186" s="41">
        <v>10.92</v>
      </c>
      <c r="G2186" s="41">
        <v>320</v>
      </c>
      <c r="H2186" s="41">
        <v>564</v>
      </c>
      <c r="I2186" s="41"/>
      <c r="J2186" s="41"/>
      <c r="K2186" s="41"/>
      <c r="L2186" s="41"/>
      <c r="M2186" s="41"/>
    </row>
    <row r="2187" spans="1:7" ht="12.75">
      <c r="A2187">
        <v>265</v>
      </c>
      <c r="B2187">
        <v>224001</v>
      </c>
      <c r="C2187" t="s">
        <v>73</v>
      </c>
      <c r="D2187" t="s">
        <v>1202</v>
      </c>
      <c r="E2187" s="21">
        <v>2</v>
      </c>
      <c r="F2187">
        <v>137.95</v>
      </c>
      <c r="G2187">
        <v>337</v>
      </c>
    </row>
    <row r="2188" spans="1:7" ht="12.75">
      <c r="A2188">
        <v>245</v>
      </c>
      <c r="B2188">
        <v>224001</v>
      </c>
      <c r="C2188" t="s">
        <v>73</v>
      </c>
      <c r="D2188" t="s">
        <v>1189</v>
      </c>
      <c r="E2188" s="21">
        <v>2</v>
      </c>
      <c r="F2188">
        <v>159.82</v>
      </c>
      <c r="G2188">
        <v>337</v>
      </c>
    </row>
    <row r="2189" spans="1:7" ht="12.75">
      <c r="A2189">
        <v>88</v>
      </c>
      <c r="B2189">
        <v>224001</v>
      </c>
      <c r="C2189" t="s">
        <v>73</v>
      </c>
      <c r="D2189" t="s">
        <v>1091</v>
      </c>
      <c r="E2189" s="21">
        <v>3</v>
      </c>
      <c r="F2189">
        <v>223.17</v>
      </c>
      <c r="G2189">
        <v>507</v>
      </c>
    </row>
    <row r="2190" spans="1:7" ht="12.75">
      <c r="A2190">
        <v>35</v>
      </c>
      <c r="B2190">
        <v>224001</v>
      </c>
      <c r="C2190" t="s">
        <v>73</v>
      </c>
      <c r="D2190" t="s">
        <v>177</v>
      </c>
      <c r="E2190" s="21">
        <v>3</v>
      </c>
      <c r="F2190">
        <v>87.63</v>
      </c>
      <c r="G2190">
        <v>342</v>
      </c>
    </row>
    <row r="2191" spans="1:7" ht="12.75">
      <c r="A2191">
        <v>627</v>
      </c>
      <c r="B2191">
        <v>224001</v>
      </c>
      <c r="C2191" t="s">
        <v>73</v>
      </c>
      <c r="D2191" t="s">
        <v>177</v>
      </c>
      <c r="E2191" s="21">
        <v>1</v>
      </c>
      <c r="F2191">
        <v>31.76</v>
      </c>
      <c r="G2191">
        <v>133</v>
      </c>
    </row>
    <row r="2192" spans="1:7" ht="12.75">
      <c r="A2192">
        <v>22</v>
      </c>
      <c r="B2192">
        <v>224001</v>
      </c>
      <c r="C2192" t="s">
        <v>73</v>
      </c>
      <c r="D2192" t="s">
        <v>166</v>
      </c>
      <c r="E2192" s="21">
        <v>3</v>
      </c>
      <c r="F2192">
        <v>136.55</v>
      </c>
      <c r="G2192">
        <v>342</v>
      </c>
    </row>
    <row r="2193" spans="1:7" ht="12.75">
      <c r="A2193">
        <v>102</v>
      </c>
      <c r="B2193">
        <v>224001</v>
      </c>
      <c r="C2193" t="s">
        <v>73</v>
      </c>
      <c r="D2193" t="s">
        <v>166</v>
      </c>
      <c r="E2193" s="21">
        <v>3</v>
      </c>
      <c r="F2193">
        <v>209.97</v>
      </c>
      <c r="G2193">
        <v>507</v>
      </c>
    </row>
    <row r="2194" spans="1:10" ht="12.75">
      <c r="A2194">
        <v>378</v>
      </c>
      <c r="B2194">
        <v>224001</v>
      </c>
      <c r="C2194" t="s">
        <v>73</v>
      </c>
      <c r="D2194" t="s">
        <v>166</v>
      </c>
      <c r="E2194" s="21">
        <v>1</v>
      </c>
      <c r="F2194">
        <v>40.35</v>
      </c>
      <c r="G2194">
        <v>320</v>
      </c>
      <c r="H2194" s="21">
        <f>SUM(E2192:E2194)</f>
        <v>7</v>
      </c>
      <c r="I2194" s="21">
        <f>SUM(F2192:F2194)</f>
        <v>386.87</v>
      </c>
      <c r="J2194" s="21">
        <f>SUM(G2192:G2194)</f>
        <v>1169</v>
      </c>
    </row>
    <row r="2195" spans="1:7" ht="12.75">
      <c r="A2195">
        <v>268</v>
      </c>
      <c r="B2195">
        <v>224001</v>
      </c>
      <c r="C2195" t="s">
        <v>73</v>
      </c>
      <c r="D2195" t="s">
        <v>406</v>
      </c>
      <c r="E2195" s="21">
        <v>2</v>
      </c>
      <c r="F2195">
        <v>84.45</v>
      </c>
      <c r="G2195">
        <v>228</v>
      </c>
    </row>
    <row r="2196" spans="1:7" ht="12.75">
      <c r="A2196">
        <v>472</v>
      </c>
      <c r="B2196">
        <v>224001</v>
      </c>
      <c r="C2196" t="s">
        <v>73</v>
      </c>
      <c r="D2196" t="s">
        <v>406</v>
      </c>
      <c r="E2196" s="21">
        <v>1</v>
      </c>
      <c r="F2196">
        <v>95.8</v>
      </c>
      <c r="G2196">
        <v>133</v>
      </c>
    </row>
    <row r="2197" spans="1:7" ht="12.75">
      <c r="A2197">
        <v>298</v>
      </c>
      <c r="B2197">
        <v>224001</v>
      </c>
      <c r="C2197" t="s">
        <v>73</v>
      </c>
      <c r="D2197" t="s">
        <v>1225</v>
      </c>
      <c r="E2197" s="21">
        <v>2</v>
      </c>
      <c r="F2197">
        <v>117.61</v>
      </c>
      <c r="G2197">
        <v>303</v>
      </c>
    </row>
    <row r="2198" spans="1:7" ht="12.75">
      <c r="A2198">
        <v>295</v>
      </c>
      <c r="B2198">
        <v>224001</v>
      </c>
      <c r="C2198" t="s">
        <v>73</v>
      </c>
      <c r="D2198" t="s">
        <v>800</v>
      </c>
      <c r="E2198" s="21">
        <v>2</v>
      </c>
      <c r="F2198">
        <v>118.74</v>
      </c>
      <c r="G2198">
        <v>374</v>
      </c>
    </row>
    <row r="2199" spans="1:7" ht="12.75">
      <c r="A2199">
        <v>237</v>
      </c>
      <c r="B2199">
        <v>224001</v>
      </c>
      <c r="C2199" t="s">
        <v>73</v>
      </c>
      <c r="D2199" t="s">
        <v>800</v>
      </c>
      <c r="E2199" s="21">
        <v>1</v>
      </c>
      <c r="F2199">
        <v>62.66</v>
      </c>
      <c r="G2199">
        <v>320</v>
      </c>
    </row>
    <row r="2200" spans="1:7" ht="12.75">
      <c r="A2200">
        <v>344</v>
      </c>
      <c r="B2200">
        <v>224001</v>
      </c>
      <c r="C2200" t="s">
        <v>73</v>
      </c>
      <c r="D2200" t="s">
        <v>1258</v>
      </c>
      <c r="E2200" s="21">
        <v>2</v>
      </c>
      <c r="F2200">
        <v>94.57</v>
      </c>
      <c r="G2200">
        <v>337</v>
      </c>
    </row>
    <row r="2201" spans="1:7" ht="12.75">
      <c r="A2201">
        <v>205</v>
      </c>
      <c r="B2201">
        <v>224001</v>
      </c>
      <c r="C2201" t="s">
        <v>73</v>
      </c>
      <c r="D2201" t="s">
        <v>400</v>
      </c>
      <c r="E2201" s="21">
        <v>3</v>
      </c>
      <c r="F2201">
        <v>90.25</v>
      </c>
      <c r="G2201">
        <v>587</v>
      </c>
    </row>
    <row r="2202" spans="1:7" ht="12.75">
      <c r="A2202">
        <v>262</v>
      </c>
      <c r="B2202">
        <v>224001</v>
      </c>
      <c r="C2202" t="s">
        <v>73</v>
      </c>
      <c r="D2202" t="s">
        <v>400</v>
      </c>
      <c r="E2202" s="21">
        <v>2</v>
      </c>
      <c r="F2202">
        <v>86.8</v>
      </c>
      <c r="G2202">
        <v>228</v>
      </c>
    </row>
    <row r="2203" spans="1:10" ht="12.75">
      <c r="A2203">
        <v>199</v>
      </c>
      <c r="B2203">
        <v>224001</v>
      </c>
      <c r="C2203" t="s">
        <v>73</v>
      </c>
      <c r="D2203" t="s">
        <v>400</v>
      </c>
      <c r="E2203" s="21">
        <v>1</v>
      </c>
      <c r="F2203">
        <v>68.67</v>
      </c>
      <c r="G2203">
        <v>320</v>
      </c>
      <c r="H2203" s="21">
        <f>SUM(E2201:E2203)</f>
        <v>6</v>
      </c>
      <c r="I2203" s="21">
        <f>SUM(F2201:F2203)</f>
        <v>245.72000000000003</v>
      </c>
      <c r="J2203" s="21">
        <f>SUM(G2201:G2203)</f>
        <v>1135</v>
      </c>
    </row>
    <row r="2204" spans="1:7" ht="12.75">
      <c r="A2204">
        <v>103</v>
      </c>
      <c r="B2204">
        <v>224001</v>
      </c>
      <c r="C2204" t="s">
        <v>73</v>
      </c>
      <c r="D2204" t="s">
        <v>347</v>
      </c>
      <c r="E2204" s="21">
        <v>3</v>
      </c>
      <c r="F2204">
        <v>208.7</v>
      </c>
      <c r="G2204">
        <v>553</v>
      </c>
    </row>
    <row r="2205" spans="1:7" ht="12.75">
      <c r="A2205">
        <v>208</v>
      </c>
      <c r="B2205">
        <v>224001</v>
      </c>
      <c r="C2205" t="s">
        <v>73</v>
      </c>
      <c r="D2205" t="s">
        <v>347</v>
      </c>
      <c r="E2205" s="21">
        <v>2</v>
      </c>
      <c r="F2205">
        <v>107.24</v>
      </c>
      <c r="G2205">
        <v>228</v>
      </c>
    </row>
    <row r="2206" spans="1:7" ht="12.75">
      <c r="A2206">
        <v>112</v>
      </c>
      <c r="B2206">
        <v>224001</v>
      </c>
      <c r="C2206" t="s">
        <v>73</v>
      </c>
      <c r="D2206" t="s">
        <v>251</v>
      </c>
      <c r="E2206" s="21">
        <v>2</v>
      </c>
      <c r="F2206">
        <v>139.5</v>
      </c>
      <c r="G2206">
        <v>228</v>
      </c>
    </row>
    <row r="2207" spans="1:7" ht="12.75">
      <c r="A2207">
        <v>424</v>
      </c>
      <c r="B2207">
        <v>224001</v>
      </c>
      <c r="C2207" t="s">
        <v>73</v>
      </c>
      <c r="D2207" t="s">
        <v>251</v>
      </c>
      <c r="E2207" s="21">
        <v>2</v>
      </c>
      <c r="F2207">
        <v>54.96</v>
      </c>
      <c r="G2207">
        <v>337</v>
      </c>
    </row>
    <row r="2208" spans="1:7" ht="12.75">
      <c r="A2208">
        <v>200</v>
      </c>
      <c r="B2208">
        <v>224001</v>
      </c>
      <c r="C2208" t="s">
        <v>73</v>
      </c>
      <c r="D2208" t="s">
        <v>1156</v>
      </c>
      <c r="E2208" s="21">
        <v>3</v>
      </c>
      <c r="F2208">
        <v>103.56</v>
      </c>
      <c r="G2208">
        <v>587</v>
      </c>
    </row>
    <row r="2209" spans="1:7" ht="12.75">
      <c r="A2209">
        <v>222</v>
      </c>
      <c r="B2209">
        <v>224001</v>
      </c>
      <c r="C2209" t="s">
        <v>73</v>
      </c>
      <c r="D2209" t="s">
        <v>489</v>
      </c>
      <c r="E2209" s="21">
        <v>3</v>
      </c>
      <c r="F2209">
        <v>53.04</v>
      </c>
      <c r="G2209">
        <v>587</v>
      </c>
    </row>
    <row r="2210" spans="1:7" ht="12.75">
      <c r="A2210">
        <v>351</v>
      </c>
      <c r="B2210">
        <v>224001</v>
      </c>
      <c r="C2210" t="s">
        <v>73</v>
      </c>
      <c r="D2210" t="s">
        <v>489</v>
      </c>
      <c r="E2210" s="21">
        <v>2</v>
      </c>
      <c r="F2210">
        <v>30.26</v>
      </c>
      <c r="G2210">
        <v>228</v>
      </c>
    </row>
    <row r="2211" spans="1:7" ht="12.75">
      <c r="A2211">
        <v>228</v>
      </c>
      <c r="B2211">
        <v>224001</v>
      </c>
      <c r="C2211" t="s">
        <v>73</v>
      </c>
      <c r="D2211" t="s">
        <v>1180</v>
      </c>
      <c r="E2211" s="21">
        <v>2</v>
      </c>
      <c r="F2211">
        <v>191.83</v>
      </c>
      <c r="G2211">
        <v>303</v>
      </c>
    </row>
    <row r="2212" spans="1:7" ht="12.75">
      <c r="A2212">
        <v>191</v>
      </c>
      <c r="B2212">
        <v>224001</v>
      </c>
      <c r="C2212" t="s">
        <v>73</v>
      </c>
      <c r="D2212" t="s">
        <v>430</v>
      </c>
      <c r="E2212" s="21">
        <v>3</v>
      </c>
      <c r="F2212">
        <v>122.14</v>
      </c>
      <c r="G2212">
        <v>553</v>
      </c>
    </row>
    <row r="2213" spans="1:7" ht="12.75">
      <c r="A2213">
        <v>292</v>
      </c>
      <c r="B2213">
        <v>224001</v>
      </c>
      <c r="C2213" t="s">
        <v>73</v>
      </c>
      <c r="D2213" t="s">
        <v>430</v>
      </c>
      <c r="E2213" s="21">
        <v>2</v>
      </c>
      <c r="F2213">
        <v>71.95</v>
      </c>
      <c r="G2213">
        <v>228</v>
      </c>
    </row>
    <row r="2214" spans="1:10" ht="12.75">
      <c r="A2214">
        <v>384</v>
      </c>
      <c r="B2214">
        <v>224001</v>
      </c>
      <c r="C2214" t="s">
        <v>73</v>
      </c>
      <c r="D2214" t="s">
        <v>430</v>
      </c>
      <c r="E2214" s="21">
        <v>1</v>
      </c>
      <c r="F2214">
        <v>39.56</v>
      </c>
      <c r="G2214">
        <v>320</v>
      </c>
      <c r="H2214" s="21">
        <f>SUM(E2212:E2214)</f>
        <v>6</v>
      </c>
      <c r="I2214" s="21">
        <f>SUM(F2212:F2214)</f>
        <v>233.65</v>
      </c>
      <c r="J2214" s="21">
        <f>SUM(G2212:G2214)</f>
        <v>1101</v>
      </c>
    </row>
    <row r="2215" spans="1:7" ht="12.75">
      <c r="A2215">
        <v>66</v>
      </c>
      <c r="B2215">
        <v>224001</v>
      </c>
      <c r="C2215" t="s">
        <v>73</v>
      </c>
      <c r="D2215" t="s">
        <v>270</v>
      </c>
      <c r="E2215" s="21">
        <v>3</v>
      </c>
      <c r="F2215">
        <v>246.99</v>
      </c>
      <c r="G2215">
        <v>507</v>
      </c>
    </row>
    <row r="2216" spans="1:7" ht="12.75">
      <c r="A2216">
        <v>131</v>
      </c>
      <c r="B2216">
        <v>224001</v>
      </c>
      <c r="C2216" t="s">
        <v>73</v>
      </c>
      <c r="D2216" t="s">
        <v>270</v>
      </c>
      <c r="E2216" s="21">
        <v>2</v>
      </c>
      <c r="F2216">
        <v>132.48</v>
      </c>
      <c r="G2216">
        <v>228</v>
      </c>
    </row>
    <row r="2217" spans="1:10" ht="12.75">
      <c r="A2217">
        <v>238</v>
      </c>
      <c r="B2217">
        <v>224001</v>
      </c>
      <c r="C2217" t="s">
        <v>73</v>
      </c>
      <c r="D2217" t="s">
        <v>270</v>
      </c>
      <c r="E2217" s="21">
        <v>1</v>
      </c>
      <c r="F2217">
        <v>62.66</v>
      </c>
      <c r="G2217">
        <v>320</v>
      </c>
      <c r="H2217" s="21">
        <f>SUM(E2215:E2217)</f>
        <v>6</v>
      </c>
      <c r="I2217" s="21">
        <f>SUM(F2215:F2217)</f>
        <v>442.13</v>
      </c>
      <c r="J2217" s="21">
        <f>SUM(G2215:G2217)</f>
        <v>1055</v>
      </c>
    </row>
    <row r="2218" spans="1:7" ht="12.75">
      <c r="A2218">
        <v>290</v>
      </c>
      <c r="B2218">
        <v>224001</v>
      </c>
      <c r="C2218" t="s">
        <v>73</v>
      </c>
      <c r="D2218" t="s">
        <v>428</v>
      </c>
      <c r="E2218" s="21">
        <v>2</v>
      </c>
      <c r="F2218">
        <v>72.92</v>
      </c>
      <c r="G2218">
        <v>228</v>
      </c>
    </row>
    <row r="2219" spans="1:7" ht="12.75">
      <c r="A2219">
        <v>273</v>
      </c>
      <c r="B2219">
        <v>224001</v>
      </c>
      <c r="C2219" t="s">
        <v>73</v>
      </c>
      <c r="D2219" t="s">
        <v>428</v>
      </c>
      <c r="E2219" s="21">
        <v>2</v>
      </c>
      <c r="F2219">
        <v>135.45</v>
      </c>
      <c r="G2219">
        <v>303</v>
      </c>
    </row>
    <row r="2220" spans="1:7" ht="12.75">
      <c r="A2220">
        <v>38</v>
      </c>
      <c r="B2220">
        <v>224001</v>
      </c>
      <c r="C2220" t="s">
        <v>73</v>
      </c>
      <c r="D2220" t="s">
        <v>634</v>
      </c>
      <c r="E2220" s="21">
        <v>4</v>
      </c>
      <c r="F2220">
        <v>206.66</v>
      </c>
      <c r="G2220">
        <v>757</v>
      </c>
    </row>
    <row r="2221" spans="1:7" ht="12.75">
      <c r="A2221">
        <v>426</v>
      </c>
      <c r="B2221">
        <v>224001</v>
      </c>
      <c r="C2221" t="s">
        <v>73</v>
      </c>
      <c r="D2221" t="s">
        <v>634</v>
      </c>
      <c r="E2221" s="21">
        <v>1</v>
      </c>
      <c r="F2221">
        <v>32.75</v>
      </c>
      <c r="G2221">
        <v>320</v>
      </c>
    </row>
    <row r="2222" spans="1:10" ht="12.75">
      <c r="A2222">
        <v>498</v>
      </c>
      <c r="B2222">
        <v>224001</v>
      </c>
      <c r="C2222" t="s">
        <v>73</v>
      </c>
      <c r="D2222" t="s">
        <v>634</v>
      </c>
      <c r="E2222" s="21">
        <v>1</v>
      </c>
      <c r="F2222">
        <v>76.64</v>
      </c>
      <c r="G2222">
        <v>114</v>
      </c>
      <c r="H2222" s="21">
        <f>SUM(E2220:E2222)</f>
        <v>6</v>
      </c>
      <c r="I2222" s="21">
        <f>SUM(F2220:F2222)</f>
        <v>316.05</v>
      </c>
      <c r="J2222" s="21">
        <f>SUM(G2220:G2222)</f>
        <v>1191</v>
      </c>
    </row>
    <row r="2223" spans="1:7" ht="12.75">
      <c r="A2223">
        <v>338</v>
      </c>
      <c r="B2223">
        <v>224001</v>
      </c>
      <c r="C2223" t="s">
        <v>73</v>
      </c>
      <c r="D2223" t="s">
        <v>476</v>
      </c>
      <c r="E2223" s="21">
        <v>2</v>
      </c>
      <c r="F2223">
        <v>45.94</v>
      </c>
      <c r="G2223">
        <v>228</v>
      </c>
    </row>
    <row r="2224" spans="1:7" ht="12.75">
      <c r="A2224">
        <v>240</v>
      </c>
      <c r="B2224">
        <v>224001</v>
      </c>
      <c r="C2224" t="s">
        <v>73</v>
      </c>
      <c r="D2224" t="s">
        <v>476</v>
      </c>
      <c r="E2224" s="21">
        <v>2</v>
      </c>
      <c r="F2224">
        <v>172.29</v>
      </c>
      <c r="G2224">
        <v>337</v>
      </c>
    </row>
    <row r="2225" spans="1:7" ht="12.75">
      <c r="A2225">
        <v>309</v>
      </c>
      <c r="B2225">
        <v>224001</v>
      </c>
      <c r="C2225" t="s">
        <v>73</v>
      </c>
      <c r="D2225" t="s">
        <v>1232</v>
      </c>
      <c r="E2225" s="21">
        <v>2</v>
      </c>
      <c r="F2225">
        <v>111.16</v>
      </c>
      <c r="G2225">
        <v>303</v>
      </c>
    </row>
    <row r="2226" spans="1:7" ht="12.75">
      <c r="A2226">
        <v>371</v>
      </c>
      <c r="B2226">
        <v>224001</v>
      </c>
      <c r="C2226" t="s">
        <v>73</v>
      </c>
      <c r="D2226" t="s">
        <v>510</v>
      </c>
      <c r="E2226" s="21">
        <v>1</v>
      </c>
      <c r="F2226">
        <v>99.25</v>
      </c>
      <c r="G2226">
        <v>114</v>
      </c>
    </row>
    <row r="2227" spans="1:7" ht="12.75">
      <c r="A2227">
        <v>505</v>
      </c>
      <c r="B2227">
        <v>224001</v>
      </c>
      <c r="C2227" t="s">
        <v>73</v>
      </c>
      <c r="D2227" t="s">
        <v>510</v>
      </c>
      <c r="E2227" s="21">
        <v>1</v>
      </c>
      <c r="F2227">
        <v>75.57</v>
      </c>
      <c r="G2227">
        <v>204</v>
      </c>
    </row>
    <row r="2228" spans="1:7" ht="12.75">
      <c r="A2228">
        <v>114</v>
      </c>
      <c r="B2228">
        <v>224001</v>
      </c>
      <c r="C2228" t="s">
        <v>73</v>
      </c>
      <c r="D2228" t="s">
        <v>454</v>
      </c>
      <c r="E2228" s="21">
        <v>3</v>
      </c>
      <c r="F2228">
        <v>194.52</v>
      </c>
      <c r="G2228">
        <v>553</v>
      </c>
    </row>
    <row r="2229" spans="1:7" ht="12.75">
      <c r="A2229">
        <v>315</v>
      </c>
      <c r="B2229">
        <v>224001</v>
      </c>
      <c r="C2229" t="s">
        <v>73</v>
      </c>
      <c r="D2229" t="s">
        <v>454</v>
      </c>
      <c r="E2229" s="21">
        <v>2</v>
      </c>
      <c r="F2229">
        <v>59.56</v>
      </c>
      <c r="G2229">
        <v>228</v>
      </c>
    </row>
    <row r="2230" spans="1:7" ht="12.75">
      <c r="A2230">
        <v>10</v>
      </c>
      <c r="B2230">
        <v>224001</v>
      </c>
      <c r="C2230" t="s">
        <v>73</v>
      </c>
      <c r="D2230" t="s">
        <v>153</v>
      </c>
      <c r="E2230" s="21">
        <v>3</v>
      </c>
      <c r="F2230">
        <v>183.17</v>
      </c>
      <c r="G2230">
        <v>342</v>
      </c>
    </row>
    <row r="2231" spans="1:7" ht="12.75">
      <c r="A2231">
        <v>361</v>
      </c>
      <c r="B2231">
        <v>224001</v>
      </c>
      <c r="C2231" t="s">
        <v>73</v>
      </c>
      <c r="D2231" t="s">
        <v>153</v>
      </c>
      <c r="E2231" s="21">
        <v>2</v>
      </c>
      <c r="F2231">
        <v>84.7</v>
      </c>
      <c r="G2231">
        <v>337</v>
      </c>
    </row>
    <row r="2232" spans="1:10" ht="12.75">
      <c r="A2232">
        <v>381</v>
      </c>
      <c r="B2232">
        <v>224001</v>
      </c>
      <c r="C2232" t="s">
        <v>73</v>
      </c>
      <c r="D2232" t="s">
        <v>153</v>
      </c>
      <c r="E2232" s="21">
        <v>1</v>
      </c>
      <c r="F2232">
        <v>39.87</v>
      </c>
      <c r="G2232">
        <v>320</v>
      </c>
      <c r="H2232" s="21">
        <f>SUM(E2230:E2232)</f>
        <v>6</v>
      </c>
      <c r="I2232" s="21">
        <f>SUM(F2230:F2232)</f>
        <v>307.74</v>
      </c>
      <c r="J2232" s="21">
        <f>SUM(G2230:G2232)</f>
        <v>999</v>
      </c>
    </row>
    <row r="2233" spans="1:7" ht="12.75">
      <c r="A2233">
        <v>319</v>
      </c>
      <c r="B2233">
        <v>224001</v>
      </c>
      <c r="C2233" t="s">
        <v>73</v>
      </c>
      <c r="D2233" t="s">
        <v>458</v>
      </c>
      <c r="E2233" s="21">
        <v>2</v>
      </c>
      <c r="F2233">
        <v>56.82</v>
      </c>
      <c r="G2233">
        <v>228</v>
      </c>
    </row>
    <row r="2234" spans="1:7" ht="12.75">
      <c r="A2234">
        <v>238</v>
      </c>
      <c r="B2234">
        <v>224001</v>
      </c>
      <c r="C2234" t="s">
        <v>73</v>
      </c>
      <c r="D2234" t="s">
        <v>458</v>
      </c>
      <c r="E2234" s="21">
        <v>2</v>
      </c>
      <c r="F2234">
        <v>174.77</v>
      </c>
      <c r="G2234">
        <v>374</v>
      </c>
    </row>
    <row r="2235" spans="1:7" ht="12.75">
      <c r="A2235">
        <v>128</v>
      </c>
      <c r="B2235">
        <v>224001</v>
      </c>
      <c r="C2235" t="s">
        <v>73</v>
      </c>
      <c r="D2235" t="s">
        <v>267</v>
      </c>
      <c r="E2235" s="21">
        <v>2</v>
      </c>
      <c r="F2235">
        <v>134.34</v>
      </c>
      <c r="G2235">
        <v>228</v>
      </c>
    </row>
    <row r="2236" spans="1:7" ht="12.75">
      <c r="A2236">
        <v>287</v>
      </c>
      <c r="B2236">
        <v>224001</v>
      </c>
      <c r="C2236" t="s">
        <v>73</v>
      </c>
      <c r="D2236" t="s">
        <v>267</v>
      </c>
      <c r="E2236" s="21">
        <v>2</v>
      </c>
      <c r="F2236">
        <v>122.64</v>
      </c>
      <c r="G2236">
        <v>420</v>
      </c>
    </row>
    <row r="2237" spans="1:7" ht="12.75">
      <c r="A2237">
        <v>77</v>
      </c>
      <c r="B2237">
        <v>224001</v>
      </c>
      <c r="C2237" t="s">
        <v>73</v>
      </c>
      <c r="D2237" t="s">
        <v>463</v>
      </c>
      <c r="E2237" s="21">
        <v>3</v>
      </c>
      <c r="F2237">
        <v>231.99</v>
      </c>
      <c r="G2237">
        <v>587</v>
      </c>
    </row>
    <row r="2238" spans="1:7" ht="12.75">
      <c r="A2238">
        <v>325</v>
      </c>
      <c r="B2238">
        <v>224001</v>
      </c>
      <c r="C2238" t="s">
        <v>73</v>
      </c>
      <c r="D2238" t="s">
        <v>463</v>
      </c>
      <c r="E2238" s="21">
        <v>2</v>
      </c>
      <c r="F2238">
        <v>53.31</v>
      </c>
      <c r="G2238">
        <v>228</v>
      </c>
    </row>
    <row r="2239" spans="1:10" ht="12.75">
      <c r="A2239">
        <v>233</v>
      </c>
      <c r="B2239">
        <v>224001</v>
      </c>
      <c r="C2239" t="s">
        <v>73</v>
      </c>
      <c r="D2239" t="s">
        <v>463</v>
      </c>
      <c r="E2239" s="21">
        <v>1</v>
      </c>
      <c r="F2239">
        <v>63.45</v>
      </c>
      <c r="G2239">
        <v>320</v>
      </c>
      <c r="H2239" s="21">
        <f>SUM(E2237:E2239)</f>
        <v>6</v>
      </c>
      <c r="I2239" s="21">
        <f>SUM(F2237:F2239)</f>
        <v>348.75</v>
      </c>
      <c r="J2239" s="21">
        <f>SUM(G2237:G2239)</f>
        <v>1135</v>
      </c>
    </row>
    <row r="2240" spans="1:7" ht="12.75">
      <c r="A2240">
        <v>61</v>
      </c>
      <c r="B2240">
        <v>224001</v>
      </c>
      <c r="C2240" t="s">
        <v>73</v>
      </c>
      <c r="D2240" t="s">
        <v>201</v>
      </c>
      <c r="E2240" s="21">
        <v>2</v>
      </c>
      <c r="F2240">
        <v>173.6</v>
      </c>
      <c r="G2240">
        <v>228</v>
      </c>
    </row>
    <row r="2241" spans="1:7" ht="12.75">
      <c r="A2241">
        <v>239</v>
      </c>
      <c r="B2241">
        <v>224001</v>
      </c>
      <c r="C2241" t="s">
        <v>73</v>
      </c>
      <c r="D2241" t="s">
        <v>201</v>
      </c>
      <c r="E2241" s="21">
        <v>2</v>
      </c>
      <c r="F2241">
        <v>174.15</v>
      </c>
      <c r="G2241">
        <v>374</v>
      </c>
    </row>
    <row r="2242" spans="1:7" ht="12.75">
      <c r="A2242">
        <v>583</v>
      </c>
      <c r="B2242">
        <v>224001</v>
      </c>
      <c r="C2242" t="s">
        <v>73</v>
      </c>
      <c r="D2242" t="s">
        <v>1463</v>
      </c>
      <c r="E2242" s="21">
        <v>1</v>
      </c>
      <c r="F2242">
        <v>44.38</v>
      </c>
      <c r="G2242">
        <v>250</v>
      </c>
    </row>
    <row r="2243" spans="1:7" ht="12.75">
      <c r="A2243">
        <v>306</v>
      </c>
      <c r="B2243">
        <v>224001</v>
      </c>
      <c r="C2243" t="s">
        <v>73</v>
      </c>
      <c r="D2243" t="s">
        <v>801</v>
      </c>
      <c r="E2243" s="21">
        <v>2</v>
      </c>
      <c r="F2243">
        <v>111.35</v>
      </c>
      <c r="G2243">
        <v>383</v>
      </c>
    </row>
    <row r="2244" spans="1:7" ht="12.75">
      <c r="A2244">
        <v>239</v>
      </c>
      <c r="B2244">
        <v>224001</v>
      </c>
      <c r="C2244" t="s">
        <v>73</v>
      </c>
      <c r="D2244" t="s">
        <v>801</v>
      </c>
      <c r="E2244" s="21">
        <v>1</v>
      </c>
      <c r="F2244">
        <v>62.34</v>
      </c>
      <c r="G2244">
        <v>320</v>
      </c>
    </row>
    <row r="2245" spans="1:7" ht="12.75">
      <c r="A2245">
        <v>244</v>
      </c>
      <c r="B2245">
        <v>224001</v>
      </c>
      <c r="C2245" t="s">
        <v>73</v>
      </c>
      <c r="D2245" t="s">
        <v>383</v>
      </c>
      <c r="E2245" s="21">
        <v>2</v>
      </c>
      <c r="F2245">
        <v>93.16</v>
      </c>
      <c r="G2245">
        <v>228</v>
      </c>
    </row>
    <row r="2246" spans="1:7" ht="12.75">
      <c r="A2246">
        <v>353</v>
      </c>
      <c r="B2246">
        <v>224001</v>
      </c>
      <c r="C2246" t="s">
        <v>73</v>
      </c>
      <c r="D2246" t="s">
        <v>383</v>
      </c>
      <c r="E2246" s="21">
        <v>2</v>
      </c>
      <c r="F2246">
        <v>88.98</v>
      </c>
      <c r="G2246">
        <v>420</v>
      </c>
    </row>
    <row r="2247" spans="1:7" ht="12.75">
      <c r="A2247">
        <v>445</v>
      </c>
      <c r="B2247">
        <v>224001</v>
      </c>
      <c r="C2247" t="s">
        <v>73</v>
      </c>
      <c r="D2247" t="s">
        <v>906</v>
      </c>
      <c r="E2247" s="21">
        <v>2</v>
      </c>
      <c r="F2247">
        <v>37.84</v>
      </c>
      <c r="G2247">
        <v>383</v>
      </c>
    </row>
    <row r="2248" spans="1:7" ht="12.75">
      <c r="A2248">
        <v>357</v>
      </c>
      <c r="B2248">
        <v>224001</v>
      </c>
      <c r="C2248" t="s">
        <v>73</v>
      </c>
      <c r="D2248" t="s">
        <v>906</v>
      </c>
      <c r="E2248" s="21">
        <v>1</v>
      </c>
      <c r="F2248">
        <v>43.67</v>
      </c>
      <c r="G2248">
        <v>320</v>
      </c>
    </row>
    <row r="2249" spans="1:7" ht="12.75">
      <c r="A2249">
        <v>47</v>
      </c>
      <c r="B2249">
        <v>224001</v>
      </c>
      <c r="C2249" t="s">
        <v>73</v>
      </c>
      <c r="D2249" t="s">
        <v>1064</v>
      </c>
      <c r="E2249" s="21">
        <v>4</v>
      </c>
      <c r="F2249">
        <v>161.6</v>
      </c>
      <c r="G2249">
        <v>757</v>
      </c>
    </row>
    <row r="2250" spans="1:7" ht="12.75">
      <c r="A2250">
        <v>404</v>
      </c>
      <c r="B2250">
        <v>224001</v>
      </c>
      <c r="C2250" t="s">
        <v>73</v>
      </c>
      <c r="D2250" t="s">
        <v>1310</v>
      </c>
      <c r="E2250" s="21">
        <v>2</v>
      </c>
      <c r="F2250">
        <v>65.48</v>
      </c>
      <c r="G2250">
        <v>337</v>
      </c>
    </row>
    <row r="2251" spans="1:7" ht="12.75">
      <c r="A2251">
        <v>84</v>
      </c>
      <c r="B2251">
        <v>224001</v>
      </c>
      <c r="C2251" t="s">
        <v>73</v>
      </c>
      <c r="D2251" t="s">
        <v>1087</v>
      </c>
      <c r="E2251" s="21">
        <v>3</v>
      </c>
      <c r="F2251">
        <v>226.09</v>
      </c>
      <c r="G2251">
        <v>624</v>
      </c>
    </row>
    <row r="2252" spans="1:7" ht="12.75">
      <c r="A2252">
        <v>98</v>
      </c>
      <c r="B2252">
        <v>224001</v>
      </c>
      <c r="C2252" t="s">
        <v>73</v>
      </c>
      <c r="D2252" t="s">
        <v>450</v>
      </c>
      <c r="E2252" s="21">
        <v>3</v>
      </c>
      <c r="F2252">
        <v>216.1</v>
      </c>
      <c r="G2252">
        <v>587</v>
      </c>
    </row>
    <row r="2253" spans="1:7" ht="12.75">
      <c r="A2253">
        <v>311</v>
      </c>
      <c r="B2253">
        <v>224001</v>
      </c>
      <c r="C2253" t="s">
        <v>73</v>
      </c>
      <c r="D2253" t="s">
        <v>450</v>
      </c>
      <c r="E2253" s="21">
        <v>2</v>
      </c>
      <c r="F2253">
        <v>60.82</v>
      </c>
      <c r="G2253">
        <v>228</v>
      </c>
    </row>
    <row r="2254" spans="1:10" ht="12.75">
      <c r="A2254">
        <v>377</v>
      </c>
      <c r="B2254">
        <v>224001</v>
      </c>
      <c r="C2254" t="s">
        <v>73</v>
      </c>
      <c r="D2254" t="s">
        <v>450</v>
      </c>
      <c r="E2254" s="21">
        <v>1</v>
      </c>
      <c r="F2254">
        <v>40.51</v>
      </c>
      <c r="G2254">
        <v>320</v>
      </c>
      <c r="H2254" s="21">
        <f>SUM(E2252:E2254)</f>
        <v>6</v>
      </c>
      <c r="I2254" s="21">
        <f>SUM(F2252:F2254)</f>
        <v>317.43</v>
      </c>
      <c r="J2254" s="21">
        <f>SUM(G2252:G2254)</f>
        <v>1135</v>
      </c>
    </row>
    <row r="2255" spans="1:7" ht="12.75">
      <c r="A2255">
        <v>695</v>
      </c>
      <c r="B2255">
        <v>224001</v>
      </c>
      <c r="C2255" t="s">
        <v>73</v>
      </c>
      <c r="D2255" t="s">
        <v>1567</v>
      </c>
      <c r="E2255" s="21">
        <v>1</v>
      </c>
      <c r="F2255">
        <v>16.27</v>
      </c>
      <c r="G2255">
        <v>133</v>
      </c>
    </row>
    <row r="2256" spans="1:7" ht="12.75">
      <c r="A2256">
        <v>318</v>
      </c>
      <c r="B2256">
        <v>224001</v>
      </c>
      <c r="C2256" t="s">
        <v>73</v>
      </c>
      <c r="D2256" t="s">
        <v>457</v>
      </c>
      <c r="E2256" s="21">
        <v>2</v>
      </c>
      <c r="F2256">
        <v>56.95</v>
      </c>
      <c r="G2256">
        <v>228</v>
      </c>
    </row>
    <row r="2257" spans="1:7" ht="12.75">
      <c r="A2257">
        <v>321</v>
      </c>
      <c r="B2257">
        <v>224001</v>
      </c>
      <c r="C2257" t="s">
        <v>73</v>
      </c>
      <c r="D2257" t="s">
        <v>457</v>
      </c>
      <c r="E2257" s="21">
        <v>2</v>
      </c>
      <c r="F2257">
        <v>104.47</v>
      </c>
      <c r="G2257">
        <v>337</v>
      </c>
    </row>
    <row r="2258" spans="1:7" ht="12.75">
      <c r="A2258">
        <v>385</v>
      </c>
      <c r="B2258">
        <v>224001</v>
      </c>
      <c r="C2258" t="s">
        <v>73</v>
      </c>
      <c r="D2258" t="s">
        <v>457</v>
      </c>
      <c r="E2258" s="21">
        <v>1</v>
      </c>
      <c r="F2258">
        <v>39.24</v>
      </c>
      <c r="G2258">
        <v>320</v>
      </c>
    </row>
    <row r="2259" spans="1:7" ht="12.75">
      <c r="A2259">
        <v>357</v>
      </c>
      <c r="B2259">
        <v>224001</v>
      </c>
      <c r="C2259" t="s">
        <v>73</v>
      </c>
      <c r="D2259" t="s">
        <v>1269</v>
      </c>
      <c r="E2259" s="21">
        <v>2</v>
      </c>
      <c r="F2259">
        <v>86.09</v>
      </c>
      <c r="G2259">
        <v>303</v>
      </c>
    </row>
    <row r="2260" spans="1:7" ht="12.75">
      <c r="A2260">
        <v>117</v>
      </c>
      <c r="B2260">
        <v>224002</v>
      </c>
      <c r="C2260" t="s">
        <v>158</v>
      </c>
      <c r="D2260" t="s">
        <v>615</v>
      </c>
      <c r="E2260" s="21">
        <v>3</v>
      </c>
      <c r="F2260">
        <v>190.95</v>
      </c>
      <c r="G2260">
        <v>507</v>
      </c>
    </row>
    <row r="2261" spans="1:7" ht="12.75">
      <c r="A2261">
        <v>480</v>
      </c>
      <c r="B2261">
        <v>224002</v>
      </c>
      <c r="C2261" t="s">
        <v>158</v>
      </c>
      <c r="D2261" t="s">
        <v>615</v>
      </c>
      <c r="E2261" s="21">
        <v>1</v>
      </c>
      <c r="F2261">
        <v>78.61</v>
      </c>
      <c r="G2261">
        <v>114</v>
      </c>
    </row>
    <row r="2262" spans="1:7" ht="12.75">
      <c r="A2262">
        <v>218</v>
      </c>
      <c r="B2262">
        <v>224002</v>
      </c>
      <c r="C2262" t="s">
        <v>158</v>
      </c>
      <c r="D2262" t="s">
        <v>356</v>
      </c>
      <c r="E2262" s="21">
        <v>2</v>
      </c>
      <c r="F2262">
        <v>102.03</v>
      </c>
      <c r="G2262">
        <v>228</v>
      </c>
    </row>
    <row r="2263" spans="1:7" ht="12.75">
      <c r="A2263">
        <v>281</v>
      </c>
      <c r="B2263">
        <v>224002</v>
      </c>
      <c r="C2263" t="s">
        <v>158</v>
      </c>
      <c r="D2263" t="s">
        <v>420</v>
      </c>
      <c r="E2263" s="21">
        <v>2</v>
      </c>
      <c r="F2263">
        <v>79.3</v>
      </c>
      <c r="G2263">
        <v>228</v>
      </c>
    </row>
    <row r="2264" spans="1:7" ht="12.75">
      <c r="A2264">
        <v>290</v>
      </c>
      <c r="B2264">
        <v>224002</v>
      </c>
      <c r="C2264" t="s">
        <v>158</v>
      </c>
      <c r="D2264" t="s">
        <v>420</v>
      </c>
      <c r="E2264" s="21">
        <v>2</v>
      </c>
      <c r="F2264">
        <v>121.19</v>
      </c>
      <c r="G2264">
        <v>374</v>
      </c>
    </row>
    <row r="2265" spans="1:7" ht="12.75">
      <c r="A2265">
        <v>15</v>
      </c>
      <c r="B2265">
        <v>224002</v>
      </c>
      <c r="C2265" t="s">
        <v>158</v>
      </c>
      <c r="D2265" t="s">
        <v>159</v>
      </c>
      <c r="E2265" s="21">
        <v>3</v>
      </c>
      <c r="F2265">
        <v>146.69</v>
      </c>
      <c r="G2265">
        <v>342</v>
      </c>
    </row>
    <row r="2266" spans="1:7" ht="12.75">
      <c r="A2266">
        <v>315</v>
      </c>
      <c r="B2266">
        <v>224002</v>
      </c>
      <c r="C2266" t="s">
        <v>158</v>
      </c>
      <c r="D2266" t="s">
        <v>159</v>
      </c>
      <c r="E2266" s="21">
        <v>2</v>
      </c>
      <c r="F2266">
        <v>106.57</v>
      </c>
      <c r="G2266">
        <v>337</v>
      </c>
    </row>
    <row r="2267" spans="1:7" ht="12.75">
      <c r="A2267">
        <v>124</v>
      </c>
      <c r="B2267">
        <v>224002</v>
      </c>
      <c r="C2267" t="s">
        <v>158</v>
      </c>
      <c r="D2267" t="s">
        <v>608</v>
      </c>
      <c r="E2267" s="21">
        <v>3</v>
      </c>
      <c r="F2267">
        <v>186.22</v>
      </c>
      <c r="G2267">
        <v>507</v>
      </c>
    </row>
    <row r="2268" spans="1:7" ht="12.75">
      <c r="A2268">
        <v>473</v>
      </c>
      <c r="B2268">
        <v>224002</v>
      </c>
      <c r="C2268" t="s">
        <v>158</v>
      </c>
      <c r="D2268" t="s">
        <v>608</v>
      </c>
      <c r="E2268" s="21">
        <v>1</v>
      </c>
      <c r="F2268">
        <v>80</v>
      </c>
      <c r="G2268">
        <v>114</v>
      </c>
    </row>
    <row r="2269" spans="1:7" ht="12.75">
      <c r="A2269">
        <v>331</v>
      </c>
      <c r="B2269">
        <v>224002</v>
      </c>
      <c r="C2269" t="s">
        <v>158</v>
      </c>
      <c r="D2269" t="s">
        <v>571</v>
      </c>
      <c r="E2269" s="21">
        <v>1</v>
      </c>
      <c r="F2269">
        <v>47.78</v>
      </c>
      <c r="G2269">
        <v>320</v>
      </c>
    </row>
    <row r="2270" spans="1:7" ht="12.75">
      <c r="A2270">
        <v>432</v>
      </c>
      <c r="B2270">
        <v>224002</v>
      </c>
      <c r="C2270" t="s">
        <v>158</v>
      </c>
      <c r="D2270" t="s">
        <v>571</v>
      </c>
      <c r="E2270" s="21">
        <v>1</v>
      </c>
      <c r="F2270">
        <v>86.73</v>
      </c>
      <c r="G2270">
        <v>114</v>
      </c>
    </row>
    <row r="2271" spans="1:7" ht="12.75">
      <c r="A2271">
        <v>381</v>
      </c>
      <c r="B2271">
        <v>224002</v>
      </c>
      <c r="C2271" t="s">
        <v>158</v>
      </c>
      <c r="D2271" t="s">
        <v>617</v>
      </c>
      <c r="E2271" s="21">
        <v>2</v>
      </c>
      <c r="F2271">
        <v>76.24</v>
      </c>
      <c r="G2271">
        <v>420</v>
      </c>
    </row>
    <row r="2272" spans="1:7" ht="12.75">
      <c r="A2272">
        <v>482</v>
      </c>
      <c r="B2272">
        <v>224002</v>
      </c>
      <c r="C2272" t="s">
        <v>158</v>
      </c>
      <c r="D2272" t="s">
        <v>617</v>
      </c>
      <c r="E2272" s="21">
        <v>1</v>
      </c>
      <c r="F2272">
        <v>78.33</v>
      </c>
      <c r="G2272">
        <v>114</v>
      </c>
    </row>
    <row r="2273" spans="1:7" ht="12.75">
      <c r="A2273">
        <v>388</v>
      </c>
      <c r="B2273">
        <v>224002</v>
      </c>
      <c r="C2273" t="s">
        <v>158</v>
      </c>
      <c r="D2273" t="s">
        <v>1295</v>
      </c>
      <c r="E2273" s="21">
        <v>2</v>
      </c>
      <c r="F2273">
        <v>73.83</v>
      </c>
      <c r="G2273">
        <v>383</v>
      </c>
    </row>
    <row r="2274" spans="1:7" ht="12.75">
      <c r="A2274">
        <v>520</v>
      </c>
      <c r="B2274">
        <v>224002</v>
      </c>
      <c r="C2274" t="s">
        <v>158</v>
      </c>
      <c r="D2274" t="s">
        <v>1406</v>
      </c>
      <c r="E2274" s="21">
        <v>1</v>
      </c>
      <c r="F2274">
        <v>65.96</v>
      </c>
      <c r="G2274">
        <v>250</v>
      </c>
    </row>
    <row r="2275" spans="1:7" ht="12.75">
      <c r="A2275">
        <v>220</v>
      </c>
      <c r="B2275">
        <v>224002</v>
      </c>
      <c r="C2275" t="s">
        <v>158</v>
      </c>
      <c r="D2275" t="s">
        <v>1173</v>
      </c>
      <c r="E2275" s="21">
        <v>3</v>
      </c>
      <c r="F2275">
        <v>60.25</v>
      </c>
      <c r="G2275">
        <v>624</v>
      </c>
    </row>
    <row r="2276" spans="1:7" ht="12.75">
      <c r="A2276">
        <v>390</v>
      </c>
      <c r="B2276">
        <v>224002</v>
      </c>
      <c r="C2276" t="s">
        <v>158</v>
      </c>
      <c r="D2276" t="s">
        <v>1296</v>
      </c>
      <c r="E2276" s="21">
        <v>2</v>
      </c>
      <c r="F2276">
        <v>71.91</v>
      </c>
      <c r="G2276">
        <v>337</v>
      </c>
    </row>
    <row r="2277" spans="1:7" ht="12.75">
      <c r="A2277">
        <v>351</v>
      </c>
      <c r="B2277">
        <v>224002</v>
      </c>
      <c r="C2277" t="s">
        <v>158</v>
      </c>
      <c r="D2277" t="s">
        <v>554</v>
      </c>
      <c r="E2277" s="21">
        <v>2</v>
      </c>
      <c r="F2277">
        <v>89.43</v>
      </c>
      <c r="G2277">
        <v>374</v>
      </c>
    </row>
    <row r="2278" spans="1:7" ht="12.75">
      <c r="A2278">
        <v>415</v>
      </c>
      <c r="B2278">
        <v>224002</v>
      </c>
      <c r="C2278" t="s">
        <v>158</v>
      </c>
      <c r="D2278" t="s">
        <v>554</v>
      </c>
      <c r="E2278" s="21">
        <v>1</v>
      </c>
      <c r="F2278">
        <v>89.91</v>
      </c>
      <c r="G2278">
        <v>114</v>
      </c>
    </row>
    <row r="2279" spans="1:7" ht="12.75">
      <c r="A2279">
        <v>336</v>
      </c>
      <c r="B2279">
        <v>224002</v>
      </c>
      <c r="C2279" t="s">
        <v>158</v>
      </c>
      <c r="D2279" t="s">
        <v>474</v>
      </c>
      <c r="E2279" s="21">
        <v>2</v>
      </c>
      <c r="F2279">
        <v>47.78</v>
      </c>
      <c r="G2279">
        <v>228</v>
      </c>
    </row>
    <row r="2280" spans="1:7" ht="12.75">
      <c r="A2280">
        <v>303</v>
      </c>
      <c r="B2280">
        <v>224002</v>
      </c>
      <c r="C2280" t="s">
        <v>158</v>
      </c>
      <c r="D2280" t="s">
        <v>442</v>
      </c>
      <c r="E2280" s="21">
        <v>2</v>
      </c>
      <c r="F2280">
        <v>65.2</v>
      </c>
      <c r="G2280">
        <v>228</v>
      </c>
    </row>
    <row r="2281" spans="1:7" ht="12.75">
      <c r="A2281">
        <v>691</v>
      </c>
      <c r="B2281">
        <v>224002</v>
      </c>
      <c r="C2281" t="s">
        <v>158</v>
      </c>
      <c r="D2281" t="s">
        <v>442</v>
      </c>
      <c r="E2281" s="21">
        <v>1</v>
      </c>
      <c r="F2281">
        <v>16.79</v>
      </c>
      <c r="G2281">
        <v>204</v>
      </c>
    </row>
    <row r="2282" spans="1:13" ht="12.75">
      <c r="A2282" s="41">
        <v>513</v>
      </c>
      <c r="B2282" s="41">
        <v>224002</v>
      </c>
      <c r="C2282" s="41" t="s">
        <v>158</v>
      </c>
      <c r="D2282" s="41" t="s">
        <v>442</v>
      </c>
      <c r="E2282" s="41">
        <v>1</v>
      </c>
      <c r="F2282" s="41">
        <v>18.99</v>
      </c>
      <c r="G2282" s="41">
        <v>320</v>
      </c>
      <c r="H2282" s="41">
        <v>513</v>
      </c>
      <c r="I2282" s="41"/>
      <c r="J2282" s="41"/>
      <c r="K2282" s="41"/>
      <c r="L2282" s="41"/>
      <c r="M2282" s="41"/>
    </row>
    <row r="2283" spans="1:7" ht="12.75">
      <c r="A2283">
        <v>774</v>
      </c>
      <c r="B2283">
        <v>224002</v>
      </c>
      <c r="C2283" t="s">
        <v>158</v>
      </c>
      <c r="D2283" t="s">
        <v>1645</v>
      </c>
      <c r="E2283" s="21">
        <v>1</v>
      </c>
      <c r="F2283">
        <v>1.02</v>
      </c>
      <c r="G2283">
        <v>204</v>
      </c>
    </row>
    <row r="2284" spans="1:7" ht="12.75">
      <c r="A2284">
        <v>126</v>
      </c>
      <c r="B2284">
        <v>224002</v>
      </c>
      <c r="C2284" t="s">
        <v>158</v>
      </c>
      <c r="D2284" t="s">
        <v>1106</v>
      </c>
      <c r="E2284" s="21">
        <v>3</v>
      </c>
      <c r="F2284">
        <v>185.75</v>
      </c>
      <c r="G2284">
        <v>624</v>
      </c>
    </row>
    <row r="2285" spans="1:7" ht="12.75">
      <c r="A2285">
        <v>40</v>
      </c>
      <c r="B2285">
        <v>224002</v>
      </c>
      <c r="C2285" t="s">
        <v>158</v>
      </c>
      <c r="D2285" t="s">
        <v>182</v>
      </c>
      <c r="E2285" s="21">
        <v>3</v>
      </c>
      <c r="F2285">
        <v>50.79</v>
      </c>
      <c r="G2285">
        <v>342</v>
      </c>
    </row>
    <row r="2286" spans="1:7" ht="12.75">
      <c r="A2286">
        <v>267</v>
      </c>
      <c r="B2286">
        <v>224002</v>
      </c>
      <c r="C2286" t="s">
        <v>158</v>
      </c>
      <c r="D2286" t="s">
        <v>182</v>
      </c>
      <c r="E2286" s="21">
        <v>2</v>
      </c>
      <c r="F2286">
        <v>136.7</v>
      </c>
      <c r="G2286">
        <v>374</v>
      </c>
    </row>
    <row r="2287" spans="1:7" ht="12.75">
      <c r="A2287">
        <v>260</v>
      </c>
      <c r="B2287">
        <v>224002</v>
      </c>
      <c r="C2287" t="s">
        <v>158</v>
      </c>
      <c r="D2287" t="s">
        <v>1198</v>
      </c>
      <c r="E2287" s="21">
        <v>2</v>
      </c>
      <c r="F2287">
        <v>141.28</v>
      </c>
      <c r="G2287">
        <v>374</v>
      </c>
    </row>
    <row r="2288" spans="1:7" ht="12.75">
      <c r="A2288">
        <v>29</v>
      </c>
      <c r="B2288">
        <v>224002</v>
      </c>
      <c r="C2288" t="s">
        <v>158</v>
      </c>
      <c r="D2288" t="s">
        <v>197</v>
      </c>
      <c r="E2288" s="21">
        <v>4</v>
      </c>
      <c r="F2288">
        <v>242.34</v>
      </c>
      <c r="G2288">
        <v>757</v>
      </c>
    </row>
    <row r="2289" spans="1:7" ht="12.75">
      <c r="A2289">
        <v>57</v>
      </c>
      <c r="B2289">
        <v>224002</v>
      </c>
      <c r="C2289" t="s">
        <v>158</v>
      </c>
      <c r="D2289" t="s">
        <v>197</v>
      </c>
      <c r="E2289" s="21">
        <v>2</v>
      </c>
      <c r="F2289">
        <v>175.51</v>
      </c>
      <c r="G2289">
        <v>228</v>
      </c>
    </row>
    <row r="2290" spans="1:7" ht="12.75">
      <c r="A2290">
        <v>104</v>
      </c>
      <c r="B2290">
        <v>224002</v>
      </c>
      <c r="C2290" t="s">
        <v>158</v>
      </c>
      <c r="D2290" t="s">
        <v>243</v>
      </c>
      <c r="E2290" s="21">
        <v>2</v>
      </c>
      <c r="F2290">
        <v>143.41</v>
      </c>
      <c r="G2290">
        <v>228</v>
      </c>
    </row>
    <row r="2291" spans="1:7" ht="12.75">
      <c r="A2291">
        <v>252</v>
      </c>
      <c r="B2291">
        <v>224002</v>
      </c>
      <c r="C2291" t="s">
        <v>158</v>
      </c>
      <c r="D2291" t="s">
        <v>243</v>
      </c>
      <c r="E2291" s="21">
        <v>2</v>
      </c>
      <c r="F2291">
        <v>152.63</v>
      </c>
      <c r="G2291">
        <v>374</v>
      </c>
    </row>
    <row r="2292" spans="1:7" ht="12.75">
      <c r="A2292">
        <v>516</v>
      </c>
      <c r="B2292">
        <v>224002</v>
      </c>
      <c r="C2292" t="s">
        <v>158</v>
      </c>
      <c r="D2292" t="s">
        <v>1403</v>
      </c>
      <c r="E2292" s="21">
        <v>1</v>
      </c>
      <c r="F2292">
        <v>67.06</v>
      </c>
      <c r="G2292">
        <v>170</v>
      </c>
    </row>
    <row r="2293" spans="1:7" ht="12.75">
      <c r="A2293">
        <v>595</v>
      </c>
      <c r="B2293">
        <v>224002</v>
      </c>
      <c r="C2293" t="s">
        <v>158</v>
      </c>
      <c r="D2293" t="s">
        <v>1476</v>
      </c>
      <c r="E2293" s="21">
        <v>1</v>
      </c>
      <c r="F2293">
        <v>41.48</v>
      </c>
      <c r="G2293">
        <v>204</v>
      </c>
    </row>
    <row r="2294" spans="1:7" ht="12.75">
      <c r="A2294">
        <v>271</v>
      </c>
      <c r="B2294">
        <v>224002</v>
      </c>
      <c r="C2294" t="s">
        <v>158</v>
      </c>
      <c r="D2294" t="s">
        <v>409</v>
      </c>
      <c r="E2294" s="21">
        <v>2</v>
      </c>
      <c r="F2294">
        <v>82.84</v>
      </c>
      <c r="G2294">
        <v>228</v>
      </c>
    </row>
    <row r="2295" spans="1:7" ht="12.75">
      <c r="A2295">
        <v>338</v>
      </c>
      <c r="B2295">
        <v>224002</v>
      </c>
      <c r="C2295" t="s">
        <v>158</v>
      </c>
      <c r="D2295" t="s">
        <v>409</v>
      </c>
      <c r="E2295" s="21">
        <v>2</v>
      </c>
      <c r="F2295">
        <v>97.79</v>
      </c>
      <c r="G2295">
        <v>454</v>
      </c>
    </row>
    <row r="2296" spans="1:7" ht="12.75">
      <c r="A2296">
        <v>76</v>
      </c>
      <c r="B2296">
        <v>224002</v>
      </c>
      <c r="C2296" t="s">
        <v>158</v>
      </c>
      <c r="D2296" t="s">
        <v>1084</v>
      </c>
      <c r="E2296" s="21">
        <v>3</v>
      </c>
      <c r="F2296">
        <v>233.2</v>
      </c>
      <c r="G2296">
        <v>587</v>
      </c>
    </row>
    <row r="2297" spans="1:7" ht="12.75">
      <c r="A2297">
        <v>574</v>
      </c>
      <c r="B2297">
        <v>225002</v>
      </c>
      <c r="C2297" t="s">
        <v>1276</v>
      </c>
      <c r="D2297" t="s">
        <v>1453</v>
      </c>
      <c r="E2297" s="21">
        <v>1</v>
      </c>
      <c r="F2297">
        <v>47.33</v>
      </c>
      <c r="G2297">
        <v>204</v>
      </c>
    </row>
    <row r="2298" spans="1:7" ht="12.75">
      <c r="A2298">
        <v>439</v>
      </c>
      <c r="B2298">
        <v>225002</v>
      </c>
      <c r="C2298" t="s">
        <v>1276</v>
      </c>
      <c r="D2298" t="s">
        <v>1344</v>
      </c>
      <c r="E2298" s="21">
        <v>2</v>
      </c>
      <c r="F2298">
        <v>39.28</v>
      </c>
      <c r="G2298">
        <v>420</v>
      </c>
    </row>
    <row r="2299" spans="1:7" ht="12.75">
      <c r="A2299">
        <v>623</v>
      </c>
      <c r="B2299">
        <v>225002</v>
      </c>
      <c r="C2299" t="s">
        <v>1276</v>
      </c>
      <c r="D2299" t="s">
        <v>1500</v>
      </c>
      <c r="E2299" s="21">
        <v>1</v>
      </c>
      <c r="F2299">
        <v>32.81</v>
      </c>
      <c r="G2299">
        <v>133</v>
      </c>
    </row>
    <row r="2300" spans="1:7" ht="12.75">
      <c r="A2300">
        <v>611</v>
      </c>
      <c r="B2300">
        <v>225002</v>
      </c>
      <c r="C2300" t="s">
        <v>1276</v>
      </c>
      <c r="D2300" t="s">
        <v>1488</v>
      </c>
      <c r="E2300" s="21">
        <v>1</v>
      </c>
      <c r="F2300">
        <v>35.31</v>
      </c>
      <c r="G2300">
        <v>170</v>
      </c>
    </row>
    <row r="2301" spans="1:7" ht="12.75">
      <c r="A2301">
        <v>645</v>
      </c>
      <c r="B2301">
        <v>225002</v>
      </c>
      <c r="C2301" t="s">
        <v>1276</v>
      </c>
      <c r="D2301" t="s">
        <v>1519</v>
      </c>
      <c r="E2301" s="21">
        <v>1</v>
      </c>
      <c r="F2301">
        <v>26.78</v>
      </c>
      <c r="G2301">
        <v>170</v>
      </c>
    </row>
    <row r="2302" spans="1:7" ht="12.75">
      <c r="A2302">
        <v>708</v>
      </c>
      <c r="B2302">
        <v>225002</v>
      </c>
      <c r="C2302" t="s">
        <v>1276</v>
      </c>
      <c r="D2302" t="s">
        <v>1580</v>
      </c>
      <c r="E2302" s="21">
        <v>1</v>
      </c>
      <c r="F2302">
        <v>13.74</v>
      </c>
      <c r="G2302">
        <v>170</v>
      </c>
    </row>
    <row r="2303" spans="1:7" ht="12.75">
      <c r="A2303">
        <v>617</v>
      </c>
      <c r="B2303">
        <v>225002</v>
      </c>
      <c r="C2303" t="s">
        <v>1276</v>
      </c>
      <c r="D2303" t="s">
        <v>1494</v>
      </c>
      <c r="E2303" s="21">
        <v>1</v>
      </c>
      <c r="F2303">
        <v>34.12</v>
      </c>
      <c r="G2303">
        <v>170</v>
      </c>
    </row>
    <row r="2304" spans="1:7" ht="12.75">
      <c r="A2304">
        <v>616</v>
      </c>
      <c r="B2304">
        <v>225002</v>
      </c>
      <c r="C2304" t="s">
        <v>1276</v>
      </c>
      <c r="D2304" t="s">
        <v>1493</v>
      </c>
      <c r="E2304" s="21">
        <v>1</v>
      </c>
      <c r="F2304">
        <v>34.38</v>
      </c>
      <c r="G2304">
        <v>133</v>
      </c>
    </row>
    <row r="2305" spans="1:7" ht="12.75">
      <c r="A2305">
        <v>603</v>
      </c>
      <c r="B2305">
        <v>225002</v>
      </c>
      <c r="C2305" t="s">
        <v>1276</v>
      </c>
      <c r="D2305" t="s">
        <v>1482</v>
      </c>
      <c r="E2305" s="21">
        <v>1</v>
      </c>
      <c r="F2305">
        <v>38.6</v>
      </c>
      <c r="G2305">
        <v>250</v>
      </c>
    </row>
    <row r="2306" spans="1:7" ht="12.75">
      <c r="A2306">
        <v>558</v>
      </c>
      <c r="B2306">
        <v>225002</v>
      </c>
      <c r="C2306" t="s">
        <v>1276</v>
      </c>
      <c r="D2306" t="s">
        <v>1439</v>
      </c>
      <c r="E2306" s="21">
        <v>1</v>
      </c>
      <c r="F2306">
        <v>54.41</v>
      </c>
      <c r="G2306">
        <v>250</v>
      </c>
    </row>
    <row r="2307" spans="1:7" ht="12.75">
      <c r="A2307">
        <v>700</v>
      </c>
      <c r="B2307">
        <v>225002</v>
      </c>
      <c r="C2307" t="s">
        <v>1276</v>
      </c>
      <c r="D2307" t="s">
        <v>1572</v>
      </c>
      <c r="E2307" s="21">
        <v>1</v>
      </c>
      <c r="F2307">
        <v>15.17</v>
      </c>
      <c r="G2307">
        <v>170</v>
      </c>
    </row>
    <row r="2308" spans="1:7" ht="12.75">
      <c r="A2308">
        <v>365</v>
      </c>
      <c r="B2308">
        <v>225002</v>
      </c>
      <c r="C2308" t="s">
        <v>1276</v>
      </c>
      <c r="D2308" t="s">
        <v>1277</v>
      </c>
      <c r="E2308" s="21">
        <v>2</v>
      </c>
      <c r="F2308">
        <v>82.84</v>
      </c>
      <c r="G2308">
        <v>383</v>
      </c>
    </row>
    <row r="2309" spans="1:7" ht="12.75">
      <c r="A2309">
        <v>667</v>
      </c>
      <c r="B2309">
        <v>225003</v>
      </c>
      <c r="C2309" t="s">
        <v>1540</v>
      </c>
      <c r="D2309" t="s">
        <v>1541</v>
      </c>
      <c r="E2309" s="21">
        <v>1</v>
      </c>
      <c r="F2309">
        <v>21.63</v>
      </c>
      <c r="G2309">
        <v>204</v>
      </c>
    </row>
    <row r="2310" spans="1:7" ht="12.75">
      <c r="A2310">
        <v>716</v>
      </c>
      <c r="B2310">
        <v>225003</v>
      </c>
      <c r="C2310" t="s">
        <v>1540</v>
      </c>
      <c r="D2310" t="s">
        <v>1588</v>
      </c>
      <c r="E2310" s="21">
        <v>1</v>
      </c>
      <c r="F2310">
        <v>12.47</v>
      </c>
      <c r="G2310">
        <v>204</v>
      </c>
    </row>
    <row r="2311" spans="1:7" ht="12.75">
      <c r="A2311">
        <v>701</v>
      </c>
      <c r="B2311">
        <v>225004</v>
      </c>
      <c r="C2311" t="s">
        <v>1238</v>
      </c>
      <c r="D2311" t="s">
        <v>1573</v>
      </c>
      <c r="E2311" s="21">
        <v>1</v>
      </c>
      <c r="F2311">
        <v>14.93</v>
      </c>
      <c r="G2311">
        <v>170</v>
      </c>
    </row>
    <row r="2312" spans="1:7" ht="12.75">
      <c r="A2312">
        <v>399</v>
      </c>
      <c r="B2312">
        <v>225004</v>
      </c>
      <c r="C2312" t="s">
        <v>1238</v>
      </c>
      <c r="D2312" t="s">
        <v>1306</v>
      </c>
      <c r="E2312" s="21">
        <v>2</v>
      </c>
      <c r="F2312">
        <v>68.12</v>
      </c>
      <c r="G2312">
        <v>454</v>
      </c>
    </row>
    <row r="2313" spans="1:7" ht="12.75">
      <c r="A2313">
        <v>318</v>
      </c>
      <c r="B2313">
        <v>225004</v>
      </c>
      <c r="C2313" t="s">
        <v>1238</v>
      </c>
      <c r="D2313" t="s">
        <v>1239</v>
      </c>
      <c r="E2313" s="21">
        <v>2</v>
      </c>
      <c r="F2313">
        <v>105.39</v>
      </c>
      <c r="G2313">
        <v>374</v>
      </c>
    </row>
    <row r="2314" spans="1:7" ht="12.75">
      <c r="A2314">
        <v>560</v>
      </c>
      <c r="B2314">
        <v>225004</v>
      </c>
      <c r="C2314" t="s">
        <v>1238</v>
      </c>
      <c r="D2314" t="s">
        <v>1441</v>
      </c>
      <c r="E2314" s="21">
        <v>1</v>
      </c>
      <c r="F2314">
        <v>53.08</v>
      </c>
      <c r="G2314">
        <v>170</v>
      </c>
    </row>
    <row r="2315" spans="1:7" ht="12.75">
      <c r="A2315">
        <v>714</v>
      </c>
      <c r="B2315">
        <v>225004</v>
      </c>
      <c r="C2315" t="s">
        <v>1238</v>
      </c>
      <c r="D2315" t="s">
        <v>1586</v>
      </c>
      <c r="E2315" s="21">
        <v>1</v>
      </c>
      <c r="F2315">
        <v>12.86</v>
      </c>
      <c r="G2315">
        <v>133</v>
      </c>
    </row>
    <row r="2316" spans="1:7" ht="12.75">
      <c r="A2316">
        <v>635</v>
      </c>
      <c r="B2316">
        <v>225004</v>
      </c>
      <c r="C2316" t="s">
        <v>1238</v>
      </c>
      <c r="D2316" t="s">
        <v>1509</v>
      </c>
      <c r="E2316" s="21">
        <v>1</v>
      </c>
      <c r="F2316">
        <v>29.13</v>
      </c>
      <c r="G2316">
        <v>133</v>
      </c>
    </row>
    <row r="2317" spans="1:7" ht="12.75">
      <c r="A2317">
        <v>397</v>
      </c>
      <c r="B2317">
        <v>225004</v>
      </c>
      <c r="C2317" t="s">
        <v>1238</v>
      </c>
      <c r="D2317" t="s">
        <v>1304</v>
      </c>
      <c r="E2317" s="21">
        <v>2</v>
      </c>
      <c r="F2317">
        <v>68.94</v>
      </c>
      <c r="G2317">
        <v>303</v>
      </c>
    </row>
    <row r="2318" spans="1:7" ht="12.75">
      <c r="A2318">
        <v>698</v>
      </c>
      <c r="B2318">
        <v>225004</v>
      </c>
      <c r="C2318" t="s">
        <v>1238</v>
      </c>
      <c r="D2318" t="s">
        <v>1570</v>
      </c>
      <c r="E2318" s="21">
        <v>1</v>
      </c>
      <c r="F2318">
        <v>15.64</v>
      </c>
      <c r="G2318">
        <v>170</v>
      </c>
    </row>
    <row r="2319" spans="1:7" ht="12.75">
      <c r="A2319">
        <v>435</v>
      </c>
      <c r="B2319">
        <v>225004</v>
      </c>
      <c r="C2319" t="s">
        <v>1238</v>
      </c>
      <c r="D2319" t="s">
        <v>1340</v>
      </c>
      <c r="E2319" s="21">
        <v>2</v>
      </c>
      <c r="F2319">
        <v>43.59</v>
      </c>
      <c r="G2319">
        <v>303</v>
      </c>
    </row>
    <row r="2320" spans="1:7" ht="12.75">
      <c r="A2320">
        <v>460</v>
      </c>
      <c r="B2320">
        <v>225004</v>
      </c>
      <c r="C2320" t="s">
        <v>1238</v>
      </c>
      <c r="D2320" t="s">
        <v>1360</v>
      </c>
      <c r="E2320" s="21">
        <v>2</v>
      </c>
      <c r="F2320">
        <v>16.64</v>
      </c>
      <c r="G2320">
        <v>374</v>
      </c>
    </row>
    <row r="2321" spans="1:7" ht="12.75">
      <c r="A2321">
        <v>702</v>
      </c>
      <c r="B2321">
        <v>225004</v>
      </c>
      <c r="C2321" t="s">
        <v>1238</v>
      </c>
      <c r="D2321" t="s">
        <v>1574</v>
      </c>
      <c r="E2321" s="21">
        <v>1</v>
      </c>
      <c r="F2321">
        <v>14.7</v>
      </c>
      <c r="G2321">
        <v>133</v>
      </c>
    </row>
    <row r="2322" spans="1:7" ht="12.75">
      <c r="A2322">
        <v>636</v>
      </c>
      <c r="B2322">
        <v>225004</v>
      </c>
      <c r="C2322" t="s">
        <v>1238</v>
      </c>
      <c r="D2322" t="s">
        <v>1510</v>
      </c>
      <c r="E2322" s="21">
        <v>1</v>
      </c>
      <c r="F2322">
        <v>28.87</v>
      </c>
      <c r="G2322">
        <v>133</v>
      </c>
    </row>
    <row r="2323" spans="1:7" ht="12.75">
      <c r="A2323">
        <v>562</v>
      </c>
      <c r="B2323">
        <v>225004</v>
      </c>
      <c r="C2323" t="s">
        <v>1238</v>
      </c>
      <c r="D2323" t="s">
        <v>1442</v>
      </c>
      <c r="E2323" s="21">
        <v>1</v>
      </c>
      <c r="F2323">
        <v>52.37</v>
      </c>
      <c r="G2323">
        <v>170</v>
      </c>
    </row>
    <row r="2324" spans="1:7" ht="12.75">
      <c r="A2324">
        <v>697</v>
      </c>
      <c r="B2324">
        <v>225005</v>
      </c>
      <c r="C2324" t="s">
        <v>1081</v>
      </c>
      <c r="D2324" t="s">
        <v>1569</v>
      </c>
      <c r="E2324" s="21">
        <v>1</v>
      </c>
      <c r="F2324">
        <v>15.75</v>
      </c>
      <c r="G2324">
        <v>133</v>
      </c>
    </row>
    <row r="2325" spans="1:7" ht="12.75">
      <c r="A2325">
        <v>493</v>
      </c>
      <c r="B2325">
        <v>225005</v>
      </c>
      <c r="C2325" t="s">
        <v>1081</v>
      </c>
      <c r="D2325" t="s">
        <v>1384</v>
      </c>
      <c r="E2325" s="21">
        <v>1</v>
      </c>
      <c r="F2325">
        <v>79.15</v>
      </c>
      <c r="G2325">
        <v>170</v>
      </c>
    </row>
    <row r="2326" spans="1:7" ht="12.75">
      <c r="A2326">
        <v>555</v>
      </c>
      <c r="B2326">
        <v>225005</v>
      </c>
      <c r="C2326" t="s">
        <v>1081</v>
      </c>
      <c r="D2326" t="s">
        <v>1437</v>
      </c>
      <c r="E2326" s="21">
        <v>1</v>
      </c>
      <c r="F2326">
        <v>55.98</v>
      </c>
      <c r="G2326">
        <v>204</v>
      </c>
    </row>
    <row r="2327" spans="1:7" ht="12.75">
      <c r="A2327">
        <v>266</v>
      </c>
      <c r="B2327">
        <v>225005</v>
      </c>
      <c r="C2327" t="s">
        <v>1081</v>
      </c>
      <c r="D2327" t="s">
        <v>1203</v>
      </c>
      <c r="E2327" s="21">
        <v>2</v>
      </c>
      <c r="F2327">
        <v>137.42</v>
      </c>
      <c r="G2327">
        <v>374</v>
      </c>
    </row>
    <row r="2328" spans="1:7" ht="12.75">
      <c r="A2328">
        <v>432</v>
      </c>
      <c r="B2328">
        <v>225005</v>
      </c>
      <c r="C2328" t="s">
        <v>1081</v>
      </c>
      <c r="D2328" t="s">
        <v>1337</v>
      </c>
      <c r="E2328" s="21">
        <v>2</v>
      </c>
      <c r="F2328">
        <v>48.42</v>
      </c>
      <c r="G2328">
        <v>383</v>
      </c>
    </row>
    <row r="2329" spans="1:7" ht="12.75">
      <c r="A2329">
        <v>138</v>
      </c>
      <c r="B2329">
        <v>225005</v>
      </c>
      <c r="C2329" t="s">
        <v>1081</v>
      </c>
      <c r="D2329" t="s">
        <v>1112</v>
      </c>
      <c r="E2329" s="21">
        <v>3</v>
      </c>
      <c r="F2329">
        <v>176.38</v>
      </c>
      <c r="G2329">
        <v>507</v>
      </c>
    </row>
    <row r="2330" spans="1:7" ht="12.75">
      <c r="A2330">
        <v>618</v>
      </c>
      <c r="B2330">
        <v>225005</v>
      </c>
      <c r="C2330" t="s">
        <v>1081</v>
      </c>
      <c r="D2330" t="s">
        <v>1495</v>
      </c>
      <c r="E2330" s="21">
        <v>1</v>
      </c>
      <c r="F2330">
        <v>33.74</v>
      </c>
      <c r="G2330">
        <v>250</v>
      </c>
    </row>
    <row r="2331" spans="1:7" ht="12.75">
      <c r="A2331">
        <v>571</v>
      </c>
      <c r="B2331">
        <v>225005</v>
      </c>
      <c r="C2331" t="s">
        <v>1081</v>
      </c>
      <c r="D2331" t="s">
        <v>1449</v>
      </c>
      <c r="E2331" s="21">
        <v>1</v>
      </c>
      <c r="F2331">
        <v>48.09</v>
      </c>
      <c r="G2331">
        <v>204</v>
      </c>
    </row>
    <row r="2332" spans="1:7" ht="12.75">
      <c r="A2332">
        <v>638</v>
      </c>
      <c r="B2332">
        <v>225005</v>
      </c>
      <c r="C2332" t="s">
        <v>1081</v>
      </c>
      <c r="D2332" t="s">
        <v>1512</v>
      </c>
      <c r="E2332" s="21">
        <v>1</v>
      </c>
      <c r="F2332">
        <v>27.99</v>
      </c>
      <c r="G2332">
        <v>204</v>
      </c>
    </row>
    <row r="2333" spans="1:7" ht="12.75">
      <c r="A2333">
        <v>345</v>
      </c>
      <c r="B2333">
        <v>225005</v>
      </c>
      <c r="C2333" t="s">
        <v>1081</v>
      </c>
      <c r="D2333" t="s">
        <v>1259</v>
      </c>
      <c r="E2333" s="21">
        <v>2</v>
      </c>
      <c r="F2333">
        <v>93.74</v>
      </c>
      <c r="G2333">
        <v>303</v>
      </c>
    </row>
    <row r="2334" spans="1:7" ht="12.75">
      <c r="A2334">
        <v>74</v>
      </c>
      <c r="B2334">
        <v>225005</v>
      </c>
      <c r="C2334" t="s">
        <v>1081</v>
      </c>
      <c r="D2334" t="s">
        <v>1082</v>
      </c>
      <c r="E2334" s="21">
        <v>3</v>
      </c>
      <c r="F2334">
        <v>234.69</v>
      </c>
      <c r="G2334">
        <v>624</v>
      </c>
    </row>
    <row r="2335" spans="1:7" ht="12.75">
      <c r="A2335">
        <v>274</v>
      </c>
      <c r="B2335">
        <v>225005</v>
      </c>
      <c r="C2335" t="s">
        <v>1081</v>
      </c>
      <c r="D2335" t="s">
        <v>1208</v>
      </c>
      <c r="E2335" s="21">
        <v>2</v>
      </c>
      <c r="F2335">
        <v>134.09</v>
      </c>
      <c r="G2335">
        <v>374</v>
      </c>
    </row>
    <row r="2336" spans="1:7" ht="12.75">
      <c r="A2336">
        <v>385</v>
      </c>
      <c r="B2336">
        <v>225005</v>
      </c>
      <c r="C2336" t="s">
        <v>1081</v>
      </c>
      <c r="D2336" t="s">
        <v>1293</v>
      </c>
      <c r="E2336" s="21">
        <v>2</v>
      </c>
      <c r="F2336">
        <v>74.8</v>
      </c>
      <c r="G2336">
        <v>374</v>
      </c>
    </row>
    <row r="2337" spans="1:7" ht="12.75">
      <c r="A2337">
        <v>622</v>
      </c>
      <c r="B2337">
        <v>225005</v>
      </c>
      <c r="C2337" t="s">
        <v>1081</v>
      </c>
      <c r="D2337" t="s">
        <v>1499</v>
      </c>
      <c r="E2337" s="21">
        <v>1</v>
      </c>
      <c r="F2337">
        <v>33.08</v>
      </c>
      <c r="G2337">
        <v>204</v>
      </c>
    </row>
    <row r="2338" spans="1:7" ht="12.75">
      <c r="A2338">
        <v>592</v>
      </c>
      <c r="B2338">
        <v>225006</v>
      </c>
      <c r="C2338" t="s">
        <v>1472</v>
      </c>
      <c r="D2338" t="s">
        <v>1473</v>
      </c>
      <c r="E2338" s="21">
        <v>1</v>
      </c>
      <c r="F2338">
        <v>42.24</v>
      </c>
      <c r="G2338">
        <v>204</v>
      </c>
    </row>
    <row r="2339" spans="1:7" ht="12.75">
      <c r="A2339">
        <v>414</v>
      </c>
      <c r="B2339">
        <v>225007</v>
      </c>
      <c r="C2339" t="s">
        <v>132</v>
      </c>
      <c r="D2339" t="s">
        <v>1319</v>
      </c>
      <c r="E2339" s="21">
        <v>2</v>
      </c>
      <c r="F2339">
        <v>59.62</v>
      </c>
      <c r="G2339">
        <v>303</v>
      </c>
    </row>
    <row r="2340" spans="1:7" ht="12.75">
      <c r="A2340">
        <v>142</v>
      </c>
      <c r="B2340">
        <v>225007</v>
      </c>
      <c r="C2340" t="s">
        <v>132</v>
      </c>
      <c r="D2340" t="s">
        <v>377</v>
      </c>
      <c r="E2340" s="21">
        <v>3</v>
      </c>
      <c r="F2340">
        <v>174.49</v>
      </c>
      <c r="G2340">
        <v>587</v>
      </c>
    </row>
    <row r="2341" spans="1:7" ht="12.75">
      <c r="A2341">
        <v>239</v>
      </c>
      <c r="B2341">
        <v>225007</v>
      </c>
      <c r="C2341" t="s">
        <v>132</v>
      </c>
      <c r="D2341" t="s">
        <v>377</v>
      </c>
      <c r="E2341" s="21">
        <v>2</v>
      </c>
      <c r="F2341">
        <v>95.77</v>
      </c>
      <c r="G2341">
        <v>228</v>
      </c>
    </row>
    <row r="2342" spans="1:7" ht="12.75">
      <c r="A2342">
        <v>465</v>
      </c>
      <c r="B2342">
        <v>225007</v>
      </c>
      <c r="C2342" t="s">
        <v>132</v>
      </c>
      <c r="D2342" t="s">
        <v>1365</v>
      </c>
      <c r="E2342" s="21">
        <v>2</v>
      </c>
      <c r="F2342">
        <v>6.05</v>
      </c>
      <c r="G2342">
        <v>303</v>
      </c>
    </row>
    <row r="2343" spans="1:7" ht="12.75">
      <c r="A2343">
        <v>314</v>
      </c>
      <c r="B2343">
        <v>225007</v>
      </c>
      <c r="C2343" t="s">
        <v>132</v>
      </c>
      <c r="D2343" t="s">
        <v>453</v>
      </c>
      <c r="E2343" s="21">
        <v>2</v>
      </c>
      <c r="F2343">
        <v>60.62</v>
      </c>
      <c r="G2343">
        <v>228</v>
      </c>
    </row>
    <row r="2344" spans="1:7" ht="12.75">
      <c r="A2344">
        <v>249</v>
      </c>
      <c r="B2344">
        <v>225007</v>
      </c>
      <c r="C2344" t="s">
        <v>132</v>
      </c>
      <c r="D2344" t="s">
        <v>453</v>
      </c>
      <c r="E2344" s="21">
        <v>2</v>
      </c>
      <c r="F2344">
        <v>157.05</v>
      </c>
      <c r="G2344">
        <v>303</v>
      </c>
    </row>
    <row r="2345" spans="1:7" ht="12.75">
      <c r="A2345">
        <v>207</v>
      </c>
      <c r="B2345">
        <v>225007</v>
      </c>
      <c r="C2345" t="s">
        <v>132</v>
      </c>
      <c r="D2345" t="s">
        <v>346</v>
      </c>
      <c r="E2345" s="21">
        <v>2</v>
      </c>
      <c r="F2345">
        <v>107.49</v>
      </c>
      <c r="G2345">
        <v>228</v>
      </c>
    </row>
    <row r="2346" spans="1:7" ht="12.75">
      <c r="A2346">
        <v>289</v>
      </c>
      <c r="B2346">
        <v>225007</v>
      </c>
      <c r="C2346" t="s">
        <v>132</v>
      </c>
      <c r="D2346" t="s">
        <v>346</v>
      </c>
      <c r="E2346" s="21">
        <v>2</v>
      </c>
      <c r="F2346">
        <v>121.56</v>
      </c>
      <c r="G2346">
        <v>420</v>
      </c>
    </row>
    <row r="2347" spans="1:7" ht="12.75">
      <c r="A2347">
        <v>502</v>
      </c>
      <c r="B2347">
        <v>225007</v>
      </c>
      <c r="C2347" t="s">
        <v>132</v>
      </c>
      <c r="D2347" t="s">
        <v>1390</v>
      </c>
      <c r="E2347" s="21">
        <v>1</v>
      </c>
      <c r="F2347">
        <v>76.38</v>
      </c>
      <c r="G2347">
        <v>133</v>
      </c>
    </row>
    <row r="2348" spans="1:7" ht="12.75">
      <c r="A2348">
        <v>537</v>
      </c>
      <c r="B2348">
        <v>225007</v>
      </c>
      <c r="C2348" t="s">
        <v>132</v>
      </c>
      <c r="D2348" t="s">
        <v>1420</v>
      </c>
      <c r="E2348" s="21">
        <v>1</v>
      </c>
      <c r="F2348">
        <v>60.31</v>
      </c>
      <c r="G2348">
        <v>204</v>
      </c>
    </row>
    <row r="2349" spans="1:7" ht="12.75">
      <c r="A2349">
        <v>139</v>
      </c>
      <c r="B2349">
        <v>225007</v>
      </c>
      <c r="C2349" t="s">
        <v>132</v>
      </c>
      <c r="D2349" t="s">
        <v>389</v>
      </c>
      <c r="E2349" s="21">
        <v>3</v>
      </c>
      <c r="F2349">
        <v>176.21</v>
      </c>
      <c r="G2349">
        <v>587</v>
      </c>
    </row>
    <row r="2350" spans="1:7" ht="12.75">
      <c r="A2350">
        <v>251</v>
      </c>
      <c r="B2350">
        <v>225007</v>
      </c>
      <c r="C2350" t="s">
        <v>132</v>
      </c>
      <c r="D2350" t="s">
        <v>389</v>
      </c>
      <c r="E2350" s="21">
        <v>2</v>
      </c>
      <c r="F2350">
        <v>90.93</v>
      </c>
      <c r="G2350">
        <v>228</v>
      </c>
    </row>
    <row r="2351" spans="1:7" ht="12.75">
      <c r="A2351">
        <v>110</v>
      </c>
      <c r="B2351">
        <v>225007</v>
      </c>
      <c r="C2351" t="s">
        <v>132</v>
      </c>
      <c r="D2351" t="s">
        <v>1100</v>
      </c>
      <c r="E2351" s="21">
        <v>3</v>
      </c>
      <c r="F2351">
        <v>200.22</v>
      </c>
      <c r="G2351">
        <v>587</v>
      </c>
    </row>
    <row r="2352" spans="1:7" ht="12.75">
      <c r="A2352">
        <v>267</v>
      </c>
      <c r="B2352">
        <v>225007</v>
      </c>
      <c r="C2352" t="s">
        <v>132</v>
      </c>
      <c r="D2352" t="s">
        <v>405</v>
      </c>
      <c r="E2352" s="21">
        <v>2</v>
      </c>
      <c r="F2352">
        <v>84.78</v>
      </c>
      <c r="G2352">
        <v>228</v>
      </c>
    </row>
    <row r="2353" spans="1:7" ht="12.75">
      <c r="A2353">
        <v>486</v>
      </c>
      <c r="B2353">
        <v>225007</v>
      </c>
      <c r="C2353" t="s">
        <v>132</v>
      </c>
      <c r="D2353" t="s">
        <v>405</v>
      </c>
      <c r="E2353" s="21">
        <v>1</v>
      </c>
      <c r="F2353">
        <v>83.46</v>
      </c>
      <c r="G2353">
        <v>133</v>
      </c>
    </row>
    <row r="2354" spans="1:7" ht="12.75">
      <c r="A2354">
        <v>451</v>
      </c>
      <c r="B2354">
        <v>225007</v>
      </c>
      <c r="C2354" t="s">
        <v>132</v>
      </c>
      <c r="D2354" t="s">
        <v>537</v>
      </c>
      <c r="E2354" s="21">
        <v>2</v>
      </c>
      <c r="F2354">
        <v>32.57</v>
      </c>
      <c r="G2354">
        <v>420</v>
      </c>
    </row>
    <row r="2355" spans="1:7" ht="12.75">
      <c r="A2355">
        <v>397</v>
      </c>
      <c r="B2355">
        <v>225007</v>
      </c>
      <c r="C2355" t="s">
        <v>132</v>
      </c>
      <c r="D2355" t="s">
        <v>537</v>
      </c>
      <c r="E2355" s="21">
        <v>1</v>
      </c>
      <c r="F2355">
        <v>93.27</v>
      </c>
      <c r="G2355">
        <v>114</v>
      </c>
    </row>
    <row r="2356" spans="1:7" ht="12.75">
      <c r="A2356">
        <v>211</v>
      </c>
      <c r="B2356">
        <v>225007</v>
      </c>
      <c r="C2356" t="s">
        <v>132</v>
      </c>
      <c r="D2356" t="s">
        <v>350</v>
      </c>
      <c r="E2356" s="21">
        <v>2</v>
      </c>
      <c r="F2356">
        <v>105.03</v>
      </c>
      <c r="G2356">
        <v>228</v>
      </c>
    </row>
    <row r="2357" spans="1:7" ht="12.75">
      <c r="A2357">
        <v>400</v>
      </c>
      <c r="B2357">
        <v>225007</v>
      </c>
      <c r="C2357" t="s">
        <v>132</v>
      </c>
      <c r="D2357" t="s">
        <v>350</v>
      </c>
      <c r="E2357" s="21">
        <v>2</v>
      </c>
      <c r="F2357">
        <v>67.97</v>
      </c>
      <c r="G2357">
        <v>420</v>
      </c>
    </row>
    <row r="2358" spans="1:7" ht="12.75">
      <c r="A2358">
        <v>308</v>
      </c>
      <c r="B2358">
        <v>225007</v>
      </c>
      <c r="C2358" t="s">
        <v>132</v>
      </c>
      <c r="D2358" t="s">
        <v>622</v>
      </c>
      <c r="E2358" s="21">
        <v>2</v>
      </c>
      <c r="F2358">
        <v>111.28</v>
      </c>
      <c r="G2358">
        <v>374</v>
      </c>
    </row>
    <row r="2359" spans="1:7" ht="12.75">
      <c r="A2359">
        <v>487</v>
      </c>
      <c r="B2359">
        <v>225007</v>
      </c>
      <c r="C2359" t="s">
        <v>132</v>
      </c>
      <c r="D2359" t="s">
        <v>622</v>
      </c>
      <c r="E2359" s="21">
        <v>1</v>
      </c>
      <c r="F2359">
        <v>77.7</v>
      </c>
      <c r="G2359">
        <v>114</v>
      </c>
    </row>
    <row r="2360" spans="1:7" ht="12.75">
      <c r="A2360">
        <v>169</v>
      </c>
      <c r="B2360">
        <v>225007</v>
      </c>
      <c r="C2360" t="s">
        <v>132</v>
      </c>
      <c r="D2360" t="s">
        <v>1136</v>
      </c>
      <c r="E2360" s="21">
        <v>3</v>
      </c>
      <c r="F2360">
        <v>150.8</v>
      </c>
      <c r="G2360">
        <v>507</v>
      </c>
    </row>
    <row r="2361" spans="1:7" ht="12.75">
      <c r="A2361">
        <v>464</v>
      </c>
      <c r="B2361">
        <v>225007</v>
      </c>
      <c r="C2361" t="s">
        <v>132</v>
      </c>
      <c r="D2361" t="s">
        <v>1364</v>
      </c>
      <c r="E2361" s="21">
        <v>2</v>
      </c>
      <c r="F2361">
        <v>6.82</v>
      </c>
      <c r="G2361">
        <v>303</v>
      </c>
    </row>
    <row r="2362" spans="1:7" ht="12.75">
      <c r="A2362">
        <v>257</v>
      </c>
      <c r="B2362">
        <v>225007</v>
      </c>
      <c r="C2362" t="s">
        <v>132</v>
      </c>
      <c r="D2362" t="s">
        <v>1194</v>
      </c>
      <c r="E2362" s="21">
        <v>2</v>
      </c>
      <c r="F2362">
        <v>144.62</v>
      </c>
      <c r="G2362">
        <v>454</v>
      </c>
    </row>
    <row r="2363" spans="1:7" ht="12.75">
      <c r="A2363">
        <v>717</v>
      </c>
      <c r="B2363">
        <v>225007</v>
      </c>
      <c r="C2363" t="s">
        <v>132</v>
      </c>
      <c r="D2363" t="s">
        <v>1589</v>
      </c>
      <c r="E2363" s="21">
        <v>1</v>
      </c>
      <c r="F2363">
        <v>12.46</v>
      </c>
      <c r="G2363">
        <v>250</v>
      </c>
    </row>
    <row r="2364" spans="1:7" ht="12.75">
      <c r="A2364">
        <v>132</v>
      </c>
      <c r="B2364">
        <v>225007</v>
      </c>
      <c r="C2364" t="s">
        <v>132</v>
      </c>
      <c r="D2364" t="s">
        <v>308</v>
      </c>
      <c r="E2364" s="21">
        <v>3</v>
      </c>
      <c r="F2364">
        <v>179.88</v>
      </c>
      <c r="G2364">
        <v>587</v>
      </c>
    </row>
    <row r="2365" spans="1:7" ht="12.75">
      <c r="A2365">
        <v>168</v>
      </c>
      <c r="B2365">
        <v>225007</v>
      </c>
      <c r="C2365" t="s">
        <v>132</v>
      </c>
      <c r="D2365" t="s">
        <v>308</v>
      </c>
      <c r="E2365" s="21">
        <v>2</v>
      </c>
      <c r="F2365">
        <v>118.86</v>
      </c>
      <c r="G2365">
        <v>228</v>
      </c>
    </row>
    <row r="2366" spans="1:7" ht="12.75">
      <c r="A2366">
        <v>111</v>
      </c>
      <c r="B2366">
        <v>225007</v>
      </c>
      <c r="C2366" t="s">
        <v>132</v>
      </c>
      <c r="D2366" t="s">
        <v>1101</v>
      </c>
      <c r="E2366" s="21">
        <v>3</v>
      </c>
      <c r="F2366">
        <v>200.11</v>
      </c>
      <c r="G2366">
        <v>507</v>
      </c>
    </row>
    <row r="2367" spans="1:7" ht="12.75">
      <c r="A2367">
        <v>175</v>
      </c>
      <c r="B2367">
        <v>225007</v>
      </c>
      <c r="C2367" t="s">
        <v>132</v>
      </c>
      <c r="D2367" t="s">
        <v>315</v>
      </c>
      <c r="E2367" s="21">
        <v>2</v>
      </c>
      <c r="F2367">
        <v>116.42</v>
      </c>
      <c r="G2367">
        <v>228</v>
      </c>
    </row>
    <row r="2368" spans="1:7" ht="12.75">
      <c r="A2368">
        <v>604</v>
      </c>
      <c r="B2368">
        <v>225007</v>
      </c>
      <c r="C2368" t="s">
        <v>132</v>
      </c>
      <c r="D2368" t="s">
        <v>315</v>
      </c>
      <c r="E2368" s="21">
        <v>1</v>
      </c>
      <c r="F2368">
        <v>37.68</v>
      </c>
      <c r="G2368">
        <v>170</v>
      </c>
    </row>
    <row r="2369" spans="1:7" ht="12.75">
      <c r="A2369">
        <v>137</v>
      </c>
      <c r="B2369">
        <v>225007</v>
      </c>
      <c r="C2369" t="s">
        <v>132</v>
      </c>
      <c r="D2369" t="s">
        <v>368</v>
      </c>
      <c r="E2369" s="21">
        <v>3</v>
      </c>
      <c r="F2369">
        <v>177.15</v>
      </c>
      <c r="G2369">
        <v>624</v>
      </c>
    </row>
    <row r="2370" spans="1:7" ht="12.75">
      <c r="A2370">
        <v>230</v>
      </c>
      <c r="B2370">
        <v>225007</v>
      </c>
      <c r="C2370" t="s">
        <v>132</v>
      </c>
      <c r="D2370" t="s">
        <v>368</v>
      </c>
      <c r="E2370" s="21">
        <v>2</v>
      </c>
      <c r="F2370">
        <v>98.77</v>
      </c>
      <c r="G2370">
        <v>228</v>
      </c>
    </row>
    <row r="2371" spans="1:7" ht="12.75">
      <c r="A2371">
        <v>475</v>
      </c>
      <c r="B2371">
        <v>225007</v>
      </c>
      <c r="C2371" t="s">
        <v>132</v>
      </c>
      <c r="D2371" t="s">
        <v>1372</v>
      </c>
      <c r="E2371" s="21">
        <v>1</v>
      </c>
      <c r="F2371">
        <v>91.6</v>
      </c>
      <c r="G2371">
        <v>204</v>
      </c>
    </row>
    <row r="2372" spans="1:7" ht="12.75">
      <c r="A2372">
        <v>486</v>
      </c>
      <c r="B2372">
        <v>225007</v>
      </c>
      <c r="C2372" t="s">
        <v>132</v>
      </c>
      <c r="D2372" t="s">
        <v>621</v>
      </c>
      <c r="E2372" s="21">
        <v>1</v>
      </c>
      <c r="F2372">
        <v>77.94</v>
      </c>
      <c r="G2372">
        <v>114</v>
      </c>
    </row>
    <row r="2373" spans="1:7" ht="12.75">
      <c r="A2373">
        <v>500</v>
      </c>
      <c r="B2373">
        <v>225007</v>
      </c>
      <c r="C2373" t="s">
        <v>132</v>
      </c>
      <c r="D2373" t="s">
        <v>621</v>
      </c>
      <c r="E2373" s="21">
        <v>1</v>
      </c>
      <c r="F2373">
        <v>77.2</v>
      </c>
      <c r="G2373">
        <v>250</v>
      </c>
    </row>
    <row r="2374" spans="1:7" ht="12.75">
      <c r="A2374">
        <v>564</v>
      </c>
      <c r="B2374">
        <v>225007</v>
      </c>
      <c r="C2374" t="s">
        <v>132</v>
      </c>
      <c r="D2374" t="s">
        <v>1444</v>
      </c>
      <c r="E2374" s="21">
        <v>1</v>
      </c>
      <c r="F2374">
        <v>50.47</v>
      </c>
      <c r="G2374">
        <v>170</v>
      </c>
    </row>
    <row r="2375" spans="1:7" ht="12.75">
      <c r="A2375">
        <v>307</v>
      </c>
      <c r="B2375">
        <v>225007</v>
      </c>
      <c r="C2375" t="s">
        <v>132</v>
      </c>
      <c r="D2375" t="s">
        <v>446</v>
      </c>
      <c r="E2375" s="21">
        <v>2</v>
      </c>
      <c r="F2375">
        <v>64.35</v>
      </c>
      <c r="G2375">
        <v>228</v>
      </c>
    </row>
    <row r="2376" spans="1:7" ht="12.75">
      <c r="A2376">
        <v>661</v>
      </c>
      <c r="B2376">
        <v>225007</v>
      </c>
      <c r="C2376" t="s">
        <v>132</v>
      </c>
      <c r="D2376" t="s">
        <v>446</v>
      </c>
      <c r="E2376" s="21">
        <v>1</v>
      </c>
      <c r="F2376">
        <v>23.46</v>
      </c>
      <c r="G2376">
        <v>170</v>
      </c>
    </row>
    <row r="2377" spans="1:7" ht="12.75">
      <c r="A2377">
        <v>170</v>
      </c>
      <c r="B2377">
        <v>225007</v>
      </c>
      <c r="C2377" t="s">
        <v>132</v>
      </c>
      <c r="D2377" t="s">
        <v>310</v>
      </c>
      <c r="E2377" s="21">
        <v>2</v>
      </c>
      <c r="F2377">
        <v>117.8</v>
      </c>
      <c r="G2377">
        <v>228</v>
      </c>
    </row>
    <row r="2378" spans="1:7" ht="12.75">
      <c r="A2378">
        <v>286</v>
      </c>
      <c r="B2378">
        <v>225007</v>
      </c>
      <c r="C2378" t="s">
        <v>132</v>
      </c>
      <c r="D2378" t="s">
        <v>310</v>
      </c>
      <c r="E2378" s="21">
        <v>2</v>
      </c>
      <c r="F2378">
        <v>122.66</v>
      </c>
      <c r="G2378">
        <v>454</v>
      </c>
    </row>
    <row r="2379" spans="1:7" ht="12.75">
      <c r="A2379">
        <v>154</v>
      </c>
      <c r="B2379">
        <v>225007</v>
      </c>
      <c r="C2379" t="s">
        <v>132</v>
      </c>
      <c r="D2379" t="s">
        <v>294</v>
      </c>
      <c r="E2379" s="21">
        <v>2</v>
      </c>
      <c r="F2379">
        <v>125.34</v>
      </c>
      <c r="G2379">
        <v>228</v>
      </c>
    </row>
    <row r="2380" spans="1:7" ht="12.75">
      <c r="A2380">
        <v>316</v>
      </c>
      <c r="B2380">
        <v>225007</v>
      </c>
      <c r="C2380" t="s">
        <v>132</v>
      </c>
      <c r="D2380" t="s">
        <v>294</v>
      </c>
      <c r="E2380" s="21">
        <v>2</v>
      </c>
      <c r="F2380">
        <v>105.7</v>
      </c>
      <c r="G2380">
        <v>454</v>
      </c>
    </row>
    <row r="2381" spans="1:7" ht="12.75">
      <c r="A2381">
        <v>8</v>
      </c>
      <c r="B2381">
        <v>225007</v>
      </c>
      <c r="C2381" t="s">
        <v>132</v>
      </c>
      <c r="D2381" t="s">
        <v>188</v>
      </c>
      <c r="E2381" s="21">
        <v>4</v>
      </c>
      <c r="F2381">
        <v>315.6</v>
      </c>
      <c r="G2381">
        <v>757</v>
      </c>
    </row>
    <row r="2382" spans="1:7" ht="12.75">
      <c r="A2382">
        <v>46</v>
      </c>
      <c r="B2382">
        <v>225007</v>
      </c>
      <c r="C2382" t="s">
        <v>132</v>
      </c>
      <c r="D2382" t="s">
        <v>188</v>
      </c>
      <c r="E2382" s="21">
        <v>2</v>
      </c>
      <c r="F2382">
        <v>183.82</v>
      </c>
      <c r="G2382">
        <v>228</v>
      </c>
    </row>
    <row r="2383" spans="1:7" ht="12.75">
      <c r="A2383">
        <v>145</v>
      </c>
      <c r="B2383">
        <v>225007</v>
      </c>
      <c r="C2383" t="s">
        <v>132</v>
      </c>
      <c r="D2383" t="s">
        <v>1115</v>
      </c>
      <c r="E2383" s="21">
        <v>3</v>
      </c>
      <c r="F2383">
        <v>171.27</v>
      </c>
      <c r="G2383">
        <v>553</v>
      </c>
    </row>
    <row r="2384" spans="1:7" ht="12.75">
      <c r="A2384">
        <v>414</v>
      </c>
      <c r="B2384">
        <v>225007</v>
      </c>
      <c r="C2384" t="s">
        <v>132</v>
      </c>
      <c r="D2384" t="s">
        <v>553</v>
      </c>
      <c r="E2384" s="21">
        <v>1</v>
      </c>
      <c r="F2384">
        <v>90.15</v>
      </c>
      <c r="G2384">
        <v>114</v>
      </c>
    </row>
    <row r="2385" spans="1:7" ht="12.75">
      <c r="A2385">
        <v>485</v>
      </c>
      <c r="B2385">
        <v>225007</v>
      </c>
      <c r="C2385" t="s">
        <v>132</v>
      </c>
      <c r="D2385" t="s">
        <v>553</v>
      </c>
      <c r="E2385" s="21">
        <v>1</v>
      </c>
      <c r="F2385">
        <v>83.73</v>
      </c>
      <c r="G2385">
        <v>133</v>
      </c>
    </row>
    <row r="2386" spans="1:7" ht="12.75">
      <c r="A2386">
        <v>119</v>
      </c>
      <c r="B2386">
        <v>225007</v>
      </c>
      <c r="C2386" t="s">
        <v>132</v>
      </c>
      <c r="D2386" t="s">
        <v>281</v>
      </c>
      <c r="E2386" s="21">
        <v>3</v>
      </c>
      <c r="F2386">
        <v>189.57</v>
      </c>
      <c r="G2386">
        <v>553</v>
      </c>
    </row>
    <row r="2387" spans="1:7" ht="12.75">
      <c r="A2387">
        <v>142</v>
      </c>
      <c r="B2387">
        <v>225007</v>
      </c>
      <c r="C2387" t="s">
        <v>132</v>
      </c>
      <c r="D2387" t="s">
        <v>281</v>
      </c>
      <c r="E2387" s="21">
        <v>2</v>
      </c>
      <c r="F2387">
        <v>130.14</v>
      </c>
      <c r="G2387">
        <v>228</v>
      </c>
    </row>
    <row r="2388" spans="1:7" ht="12.75">
      <c r="A2388">
        <v>62</v>
      </c>
      <c r="B2388">
        <v>225007</v>
      </c>
      <c r="C2388" t="s">
        <v>132</v>
      </c>
      <c r="D2388" t="s">
        <v>202</v>
      </c>
      <c r="E2388" s="21">
        <v>2</v>
      </c>
      <c r="F2388">
        <v>173.23</v>
      </c>
      <c r="G2388">
        <v>228</v>
      </c>
    </row>
    <row r="2389" spans="1:7" ht="12.75">
      <c r="A2389">
        <v>235</v>
      </c>
      <c r="B2389">
        <v>225007</v>
      </c>
      <c r="C2389" t="s">
        <v>132</v>
      </c>
      <c r="D2389" t="s">
        <v>202</v>
      </c>
      <c r="E2389" s="21">
        <v>2</v>
      </c>
      <c r="F2389">
        <v>179.4</v>
      </c>
      <c r="G2389">
        <v>454</v>
      </c>
    </row>
    <row r="2390" spans="1:7" ht="12.75">
      <c r="A2390">
        <v>9</v>
      </c>
      <c r="B2390">
        <v>225007</v>
      </c>
      <c r="C2390" t="s">
        <v>132</v>
      </c>
      <c r="D2390" t="s">
        <v>207</v>
      </c>
      <c r="E2390" s="21">
        <v>4</v>
      </c>
      <c r="F2390">
        <v>308.44</v>
      </c>
      <c r="G2390">
        <v>757</v>
      </c>
    </row>
    <row r="2391" spans="1:7" ht="12.75">
      <c r="A2391">
        <v>68</v>
      </c>
      <c r="B2391">
        <v>225007</v>
      </c>
      <c r="C2391" t="s">
        <v>132</v>
      </c>
      <c r="D2391" t="s">
        <v>207</v>
      </c>
      <c r="E2391" s="21">
        <v>2</v>
      </c>
      <c r="F2391">
        <v>171.34</v>
      </c>
      <c r="G2391">
        <v>228</v>
      </c>
    </row>
    <row r="2392" spans="1:7" ht="12.75">
      <c r="A2392">
        <v>171</v>
      </c>
      <c r="B2392">
        <v>225007</v>
      </c>
      <c r="C2392" t="s">
        <v>132</v>
      </c>
      <c r="D2392" t="s">
        <v>1137</v>
      </c>
      <c r="E2392" s="21">
        <v>3</v>
      </c>
      <c r="F2392">
        <v>148.99</v>
      </c>
      <c r="G2392">
        <v>587</v>
      </c>
    </row>
    <row r="2393" spans="1:7" ht="12.75">
      <c r="A2393">
        <v>87</v>
      </c>
      <c r="B2393">
        <v>225007</v>
      </c>
      <c r="C2393" t="s">
        <v>132</v>
      </c>
      <c r="D2393" t="s">
        <v>418</v>
      </c>
      <c r="E2393" s="21">
        <v>3</v>
      </c>
      <c r="F2393">
        <v>223.88</v>
      </c>
      <c r="G2393">
        <v>624</v>
      </c>
    </row>
    <row r="2394" spans="1:7" ht="12.75">
      <c r="A2394">
        <v>279</v>
      </c>
      <c r="B2394">
        <v>225007</v>
      </c>
      <c r="C2394" t="s">
        <v>132</v>
      </c>
      <c r="D2394" t="s">
        <v>418</v>
      </c>
      <c r="E2394" s="21">
        <v>2</v>
      </c>
      <c r="F2394">
        <v>80.36</v>
      </c>
      <c r="G2394">
        <v>228</v>
      </c>
    </row>
    <row r="2395" spans="1:7" ht="12.75">
      <c r="A2395">
        <v>14</v>
      </c>
      <c r="B2395">
        <v>225007</v>
      </c>
      <c r="C2395" t="s">
        <v>132</v>
      </c>
      <c r="D2395" t="s">
        <v>192</v>
      </c>
      <c r="E2395" s="21">
        <v>4</v>
      </c>
      <c r="F2395">
        <v>287.62</v>
      </c>
      <c r="G2395">
        <v>757</v>
      </c>
    </row>
    <row r="2396" spans="1:7" ht="12.75">
      <c r="A2396">
        <v>50</v>
      </c>
      <c r="B2396">
        <v>225007</v>
      </c>
      <c r="C2396" t="s">
        <v>132</v>
      </c>
      <c r="D2396" t="s">
        <v>192</v>
      </c>
      <c r="E2396" s="21">
        <v>2</v>
      </c>
      <c r="F2396">
        <v>180.11</v>
      </c>
      <c r="G2396">
        <v>228</v>
      </c>
    </row>
    <row r="2397" spans="1:7" ht="12.75">
      <c r="A2397">
        <v>398</v>
      </c>
      <c r="B2397">
        <v>225007</v>
      </c>
      <c r="C2397" t="s">
        <v>132</v>
      </c>
      <c r="D2397" t="s">
        <v>1305</v>
      </c>
      <c r="E2397" s="21">
        <v>2</v>
      </c>
      <c r="F2397">
        <v>68.79</v>
      </c>
      <c r="G2397">
        <v>454</v>
      </c>
    </row>
    <row r="2398" spans="1:7" ht="12.75">
      <c r="A2398">
        <v>257</v>
      </c>
      <c r="B2398">
        <v>225007</v>
      </c>
      <c r="C2398" t="s">
        <v>132</v>
      </c>
      <c r="D2398" t="s">
        <v>395</v>
      </c>
      <c r="E2398" s="21">
        <v>2</v>
      </c>
      <c r="F2398">
        <v>88.86</v>
      </c>
      <c r="G2398">
        <v>228</v>
      </c>
    </row>
    <row r="2399" spans="1:7" ht="12.75">
      <c r="A2399">
        <v>247</v>
      </c>
      <c r="B2399">
        <v>225007</v>
      </c>
      <c r="C2399" t="s">
        <v>132</v>
      </c>
      <c r="D2399" t="s">
        <v>395</v>
      </c>
      <c r="E2399" s="21">
        <v>2</v>
      </c>
      <c r="F2399">
        <v>157.77</v>
      </c>
      <c r="G2399">
        <v>454</v>
      </c>
    </row>
    <row r="2400" spans="1:7" ht="12.75">
      <c r="A2400">
        <v>263</v>
      </c>
      <c r="B2400">
        <v>225007</v>
      </c>
      <c r="C2400" t="s">
        <v>132</v>
      </c>
      <c r="D2400" t="s">
        <v>1201</v>
      </c>
      <c r="E2400" s="21">
        <v>2</v>
      </c>
      <c r="F2400">
        <v>139.02</v>
      </c>
      <c r="G2400">
        <v>383</v>
      </c>
    </row>
    <row r="2401" spans="1:7" ht="12.75">
      <c r="A2401">
        <v>247</v>
      </c>
      <c r="B2401">
        <v>225007</v>
      </c>
      <c r="C2401" t="s">
        <v>132</v>
      </c>
      <c r="D2401" t="s">
        <v>386</v>
      </c>
      <c r="E2401" s="21">
        <v>2</v>
      </c>
      <c r="F2401">
        <v>91.7</v>
      </c>
      <c r="G2401">
        <v>228</v>
      </c>
    </row>
    <row r="2402" spans="1:7" ht="12.75">
      <c r="A2402">
        <v>376</v>
      </c>
      <c r="B2402">
        <v>225007</v>
      </c>
      <c r="C2402" t="s">
        <v>132</v>
      </c>
      <c r="D2402" t="s">
        <v>386</v>
      </c>
      <c r="E2402" s="21">
        <v>2</v>
      </c>
      <c r="F2402">
        <v>78.29</v>
      </c>
      <c r="G2402">
        <v>420</v>
      </c>
    </row>
    <row r="2403" spans="1:7" ht="12.75">
      <c r="A2403">
        <v>710</v>
      </c>
      <c r="B2403">
        <v>225009</v>
      </c>
      <c r="C2403" t="s">
        <v>1432</v>
      </c>
      <c r="D2403" t="s">
        <v>1582</v>
      </c>
      <c r="E2403" s="21">
        <v>1</v>
      </c>
      <c r="F2403">
        <v>13.51</v>
      </c>
      <c r="G2403">
        <v>170</v>
      </c>
    </row>
    <row r="2404" spans="1:7" ht="12.75">
      <c r="A2404">
        <v>707</v>
      </c>
      <c r="B2404">
        <v>225009</v>
      </c>
      <c r="C2404" t="s">
        <v>1432</v>
      </c>
      <c r="D2404" t="s">
        <v>1579</v>
      </c>
      <c r="E2404" s="21">
        <v>1</v>
      </c>
      <c r="F2404">
        <v>13.98</v>
      </c>
      <c r="G2404">
        <v>170</v>
      </c>
    </row>
    <row r="2405" spans="1:7" ht="12.75">
      <c r="A2405">
        <v>712</v>
      </c>
      <c r="B2405">
        <v>225009</v>
      </c>
      <c r="C2405" t="s">
        <v>1432</v>
      </c>
      <c r="D2405" t="s">
        <v>1584</v>
      </c>
      <c r="E2405" s="21">
        <v>1</v>
      </c>
      <c r="F2405">
        <v>13.27</v>
      </c>
      <c r="G2405">
        <v>170</v>
      </c>
    </row>
    <row r="2406" spans="1:7" ht="12.75">
      <c r="A2406">
        <v>549</v>
      </c>
      <c r="B2406">
        <v>225009</v>
      </c>
      <c r="C2406" t="s">
        <v>1432</v>
      </c>
      <c r="D2406" t="s">
        <v>1433</v>
      </c>
      <c r="E2406" s="21">
        <v>1</v>
      </c>
      <c r="F2406">
        <v>57.11</v>
      </c>
      <c r="G2406">
        <v>170</v>
      </c>
    </row>
    <row r="2407" spans="1:7" ht="12.75">
      <c r="A2407">
        <v>342</v>
      </c>
      <c r="B2407">
        <v>225013</v>
      </c>
      <c r="C2407" t="s">
        <v>322</v>
      </c>
      <c r="D2407" t="s">
        <v>1256</v>
      </c>
      <c r="E2407" s="21">
        <v>2</v>
      </c>
      <c r="F2407">
        <v>95.37</v>
      </c>
      <c r="G2407">
        <v>374</v>
      </c>
    </row>
    <row r="2408" spans="1:7" ht="12.75">
      <c r="A2408">
        <v>18</v>
      </c>
      <c r="B2408">
        <v>225013</v>
      </c>
      <c r="C2408" t="s">
        <v>322</v>
      </c>
      <c r="D2408" t="s">
        <v>1044</v>
      </c>
      <c r="E2408" s="21">
        <v>4</v>
      </c>
      <c r="F2408">
        <v>278.53</v>
      </c>
      <c r="G2408">
        <v>757</v>
      </c>
    </row>
    <row r="2409" spans="1:7" ht="12.75">
      <c r="A2409">
        <v>30</v>
      </c>
      <c r="B2409">
        <v>225013</v>
      </c>
      <c r="C2409" t="s">
        <v>322</v>
      </c>
      <c r="D2409" t="s">
        <v>1055</v>
      </c>
      <c r="E2409" s="21">
        <v>4</v>
      </c>
      <c r="F2409">
        <v>233.91</v>
      </c>
      <c r="G2409">
        <v>757</v>
      </c>
    </row>
    <row r="2410" spans="1:7" ht="12.75">
      <c r="A2410">
        <v>181</v>
      </c>
      <c r="B2410">
        <v>225013</v>
      </c>
      <c r="C2410" t="s">
        <v>322</v>
      </c>
      <c r="D2410" t="s">
        <v>1142</v>
      </c>
      <c r="E2410" s="21">
        <v>3</v>
      </c>
      <c r="F2410">
        <v>132.82</v>
      </c>
      <c r="G2410">
        <v>587</v>
      </c>
    </row>
    <row r="2411" spans="1:7" ht="12.75">
      <c r="A2411">
        <v>542</v>
      </c>
      <c r="B2411">
        <v>225013</v>
      </c>
      <c r="C2411" t="s">
        <v>322</v>
      </c>
      <c r="D2411" t="s">
        <v>1425</v>
      </c>
      <c r="E2411" s="21">
        <v>1</v>
      </c>
      <c r="F2411">
        <v>58.66</v>
      </c>
      <c r="G2411">
        <v>250</v>
      </c>
    </row>
    <row r="2412" spans="1:7" ht="12.75">
      <c r="A2412">
        <v>573</v>
      </c>
      <c r="B2412">
        <v>225013</v>
      </c>
      <c r="C2412" t="s">
        <v>322</v>
      </c>
      <c r="D2412" t="s">
        <v>1452</v>
      </c>
      <c r="E2412" s="21">
        <v>1</v>
      </c>
      <c r="F2412">
        <v>47.72</v>
      </c>
      <c r="G2412">
        <v>250</v>
      </c>
    </row>
    <row r="2413" spans="1:7" ht="12.75">
      <c r="A2413">
        <v>56</v>
      </c>
      <c r="B2413">
        <v>225013</v>
      </c>
      <c r="C2413" t="s">
        <v>322</v>
      </c>
      <c r="D2413" t="s">
        <v>1072</v>
      </c>
      <c r="E2413" s="21">
        <v>4</v>
      </c>
      <c r="F2413">
        <v>119.36</v>
      </c>
      <c r="G2413">
        <v>757</v>
      </c>
    </row>
    <row r="2414" spans="1:7" ht="12.75">
      <c r="A2414">
        <v>199</v>
      </c>
      <c r="B2414">
        <v>225013</v>
      </c>
      <c r="C2414" t="s">
        <v>322</v>
      </c>
      <c r="D2414" t="s">
        <v>338</v>
      </c>
      <c r="E2414" s="21">
        <v>2</v>
      </c>
      <c r="F2414">
        <v>108.88</v>
      </c>
      <c r="G2414">
        <v>228</v>
      </c>
    </row>
    <row r="2415" spans="1:7" ht="12.75">
      <c r="A2415">
        <v>607</v>
      </c>
      <c r="B2415">
        <v>225013</v>
      </c>
      <c r="C2415" t="s">
        <v>322</v>
      </c>
      <c r="D2415" t="s">
        <v>338</v>
      </c>
      <c r="E2415" s="21">
        <v>1</v>
      </c>
      <c r="F2415">
        <v>36.78</v>
      </c>
      <c r="G2415">
        <v>250</v>
      </c>
    </row>
    <row r="2416" spans="1:7" ht="12.75">
      <c r="A2416">
        <v>441</v>
      </c>
      <c r="B2416">
        <v>225013</v>
      </c>
      <c r="C2416" t="s">
        <v>322</v>
      </c>
      <c r="D2416" t="s">
        <v>602</v>
      </c>
      <c r="E2416" s="21">
        <v>2</v>
      </c>
      <c r="F2416">
        <v>38.76</v>
      </c>
      <c r="G2416">
        <v>383</v>
      </c>
    </row>
    <row r="2417" spans="1:7" ht="12.75">
      <c r="A2417">
        <v>467</v>
      </c>
      <c r="B2417">
        <v>225013</v>
      </c>
      <c r="C2417" t="s">
        <v>322</v>
      </c>
      <c r="D2417" t="s">
        <v>602</v>
      </c>
      <c r="E2417" s="21">
        <v>1</v>
      </c>
      <c r="F2417">
        <v>81.6</v>
      </c>
      <c r="G2417">
        <v>114</v>
      </c>
    </row>
    <row r="2418" spans="1:7" ht="12.75">
      <c r="A2418">
        <v>146</v>
      </c>
      <c r="B2418">
        <v>225013</v>
      </c>
      <c r="C2418" t="s">
        <v>322</v>
      </c>
      <c r="D2418" t="s">
        <v>1116</v>
      </c>
      <c r="E2418" s="21">
        <v>3</v>
      </c>
      <c r="F2418">
        <v>170.57</v>
      </c>
      <c r="G2418">
        <v>553</v>
      </c>
    </row>
    <row r="2419" spans="1:7" ht="12.75">
      <c r="A2419">
        <v>726</v>
      </c>
      <c r="B2419">
        <v>225013</v>
      </c>
      <c r="C2419" t="s">
        <v>322</v>
      </c>
      <c r="D2419" t="s">
        <v>1599</v>
      </c>
      <c r="E2419" s="21">
        <v>1</v>
      </c>
      <c r="F2419">
        <v>10.94</v>
      </c>
      <c r="G2419">
        <v>250</v>
      </c>
    </row>
    <row r="2420" spans="1:7" ht="12.75">
      <c r="A2420">
        <v>418</v>
      </c>
      <c r="B2420">
        <v>225013</v>
      </c>
      <c r="C2420" t="s">
        <v>322</v>
      </c>
      <c r="D2420" t="s">
        <v>611</v>
      </c>
      <c r="E2420" s="21">
        <v>2</v>
      </c>
      <c r="F2420">
        <v>57.98</v>
      </c>
      <c r="G2420">
        <v>420</v>
      </c>
    </row>
    <row r="2421" spans="1:7" ht="12.75">
      <c r="A2421">
        <v>476</v>
      </c>
      <c r="B2421">
        <v>225013</v>
      </c>
      <c r="C2421" t="s">
        <v>322</v>
      </c>
      <c r="D2421" t="s">
        <v>611</v>
      </c>
      <c r="E2421" s="21">
        <v>1</v>
      </c>
      <c r="F2421">
        <v>79.37</v>
      </c>
      <c r="G2421">
        <v>114</v>
      </c>
    </row>
    <row r="2422" spans="1:7" ht="12.75">
      <c r="A2422">
        <v>458</v>
      </c>
      <c r="B2422">
        <v>225013</v>
      </c>
      <c r="C2422" t="s">
        <v>322</v>
      </c>
      <c r="D2422" t="s">
        <v>594</v>
      </c>
      <c r="E2422" s="21">
        <v>1</v>
      </c>
      <c r="F2422">
        <v>82.9</v>
      </c>
      <c r="G2422">
        <v>114</v>
      </c>
    </row>
    <row r="2423" spans="1:7" ht="12.75">
      <c r="A2423">
        <v>556</v>
      </c>
      <c r="B2423">
        <v>225013</v>
      </c>
      <c r="C2423" t="s">
        <v>322</v>
      </c>
      <c r="D2423" t="s">
        <v>594</v>
      </c>
      <c r="E2423" s="21">
        <v>1</v>
      </c>
      <c r="F2423">
        <v>54.74</v>
      </c>
      <c r="G2423">
        <v>170</v>
      </c>
    </row>
    <row r="2424" spans="1:7" ht="12.75">
      <c r="A2424">
        <v>554</v>
      </c>
      <c r="B2424">
        <v>225013</v>
      </c>
      <c r="C2424" t="s">
        <v>322</v>
      </c>
      <c r="D2424" t="s">
        <v>1436</v>
      </c>
      <c r="E2424" s="21">
        <v>1</v>
      </c>
      <c r="F2424">
        <v>56.16</v>
      </c>
      <c r="G2424">
        <v>170</v>
      </c>
    </row>
    <row r="2425" spans="1:7" ht="12.75">
      <c r="A2425">
        <v>451</v>
      </c>
      <c r="B2425">
        <v>225013</v>
      </c>
      <c r="C2425" t="s">
        <v>322</v>
      </c>
      <c r="D2425" t="s">
        <v>587</v>
      </c>
      <c r="E2425" s="21">
        <v>1</v>
      </c>
      <c r="F2425">
        <v>83.46</v>
      </c>
      <c r="G2425">
        <v>114</v>
      </c>
    </row>
    <row r="2426" spans="1:7" ht="12.75">
      <c r="A2426">
        <v>552</v>
      </c>
      <c r="B2426">
        <v>225013</v>
      </c>
      <c r="C2426" t="s">
        <v>322</v>
      </c>
      <c r="D2426" t="s">
        <v>587</v>
      </c>
      <c r="E2426" s="21">
        <v>1</v>
      </c>
      <c r="F2426">
        <v>56.74</v>
      </c>
      <c r="G2426">
        <v>204</v>
      </c>
    </row>
    <row r="2427" spans="1:7" ht="12.75">
      <c r="A2427">
        <v>95</v>
      </c>
      <c r="B2427">
        <v>225013</v>
      </c>
      <c r="C2427" t="s">
        <v>322</v>
      </c>
      <c r="D2427" t="s">
        <v>586</v>
      </c>
      <c r="E2427" s="21">
        <v>3</v>
      </c>
      <c r="F2427">
        <v>219.31</v>
      </c>
      <c r="G2427">
        <v>553</v>
      </c>
    </row>
    <row r="2428" spans="1:7" ht="12.75">
      <c r="A2428">
        <v>450</v>
      </c>
      <c r="B2428">
        <v>225013</v>
      </c>
      <c r="C2428" t="s">
        <v>322</v>
      </c>
      <c r="D2428" t="s">
        <v>586</v>
      </c>
      <c r="E2428" s="21">
        <v>1</v>
      </c>
      <c r="F2428">
        <v>83.46</v>
      </c>
      <c r="G2428">
        <v>114</v>
      </c>
    </row>
    <row r="2429" spans="1:7" ht="12.75">
      <c r="A2429">
        <v>364</v>
      </c>
      <c r="B2429">
        <v>225013</v>
      </c>
      <c r="C2429" t="s">
        <v>322</v>
      </c>
      <c r="D2429" t="s">
        <v>1275</v>
      </c>
      <c r="E2429" s="21">
        <v>2</v>
      </c>
      <c r="F2429">
        <v>83.26</v>
      </c>
      <c r="G2429">
        <v>303</v>
      </c>
    </row>
    <row r="2430" spans="1:7" ht="12.75">
      <c r="A2430">
        <v>672</v>
      </c>
      <c r="B2430">
        <v>225013</v>
      </c>
      <c r="C2430" t="s">
        <v>322</v>
      </c>
      <c r="D2430" t="s">
        <v>1546</v>
      </c>
      <c r="E2430" s="21">
        <v>1</v>
      </c>
      <c r="F2430">
        <v>20.97</v>
      </c>
      <c r="G2430">
        <v>250</v>
      </c>
    </row>
    <row r="2431" spans="1:7" ht="12.75">
      <c r="A2431">
        <v>296</v>
      </c>
      <c r="B2431">
        <v>225013</v>
      </c>
      <c r="C2431" t="s">
        <v>322</v>
      </c>
      <c r="D2431" t="s">
        <v>1223</v>
      </c>
      <c r="E2431" s="21">
        <v>2</v>
      </c>
      <c r="F2431">
        <v>118.63</v>
      </c>
      <c r="G2431">
        <v>303</v>
      </c>
    </row>
    <row r="2432" spans="1:7" ht="12.75">
      <c r="A2432">
        <v>304</v>
      </c>
      <c r="B2432">
        <v>225013</v>
      </c>
      <c r="C2432" t="s">
        <v>322</v>
      </c>
      <c r="D2432" t="s">
        <v>597</v>
      </c>
      <c r="E2432" s="21">
        <v>2</v>
      </c>
      <c r="F2432">
        <v>111.49</v>
      </c>
      <c r="G2432">
        <v>303</v>
      </c>
    </row>
    <row r="2433" spans="1:7" ht="12.75">
      <c r="A2433">
        <v>462</v>
      </c>
      <c r="B2433">
        <v>225013</v>
      </c>
      <c r="C2433" t="s">
        <v>322</v>
      </c>
      <c r="D2433" t="s">
        <v>597</v>
      </c>
      <c r="E2433" s="21">
        <v>1</v>
      </c>
      <c r="F2433">
        <v>82.34</v>
      </c>
      <c r="G2433">
        <v>114</v>
      </c>
    </row>
    <row r="2434" spans="1:7" ht="12.75">
      <c r="A2434">
        <v>498</v>
      </c>
      <c r="B2434">
        <v>225013</v>
      </c>
      <c r="C2434" t="s">
        <v>322</v>
      </c>
      <c r="D2434" t="s">
        <v>1388</v>
      </c>
      <c r="E2434" s="21">
        <v>1</v>
      </c>
      <c r="F2434">
        <v>78.22</v>
      </c>
      <c r="G2434">
        <v>133</v>
      </c>
    </row>
    <row r="2435" spans="1:7" ht="12.75">
      <c r="A2435">
        <v>242</v>
      </c>
      <c r="B2435">
        <v>225013</v>
      </c>
      <c r="C2435" t="s">
        <v>322</v>
      </c>
      <c r="D2435" t="s">
        <v>618</v>
      </c>
      <c r="E2435" s="21">
        <v>2</v>
      </c>
      <c r="F2435">
        <v>166.4</v>
      </c>
      <c r="G2435">
        <v>303</v>
      </c>
    </row>
    <row r="2436" spans="1:7" ht="12.75">
      <c r="A2436">
        <v>483</v>
      </c>
      <c r="B2436">
        <v>225013</v>
      </c>
      <c r="C2436" t="s">
        <v>322</v>
      </c>
      <c r="D2436" t="s">
        <v>618</v>
      </c>
      <c r="E2436" s="21">
        <v>1</v>
      </c>
      <c r="F2436">
        <v>78.25</v>
      </c>
      <c r="G2436">
        <v>114</v>
      </c>
    </row>
    <row r="2437" spans="1:7" ht="12.75">
      <c r="A2437">
        <v>411</v>
      </c>
      <c r="B2437">
        <v>225013</v>
      </c>
      <c r="C2437" t="s">
        <v>322</v>
      </c>
      <c r="D2437" t="s">
        <v>1316</v>
      </c>
      <c r="E2437" s="21">
        <v>2</v>
      </c>
      <c r="F2437">
        <v>61.89</v>
      </c>
      <c r="G2437">
        <v>383</v>
      </c>
    </row>
    <row r="2438" spans="1:7" ht="12.75">
      <c r="A2438">
        <v>185</v>
      </c>
      <c r="B2438">
        <v>225013</v>
      </c>
      <c r="C2438" t="s">
        <v>322</v>
      </c>
      <c r="D2438" t="s">
        <v>1144</v>
      </c>
      <c r="E2438" s="21">
        <v>3</v>
      </c>
      <c r="F2438">
        <v>130.95</v>
      </c>
      <c r="G2438">
        <v>507</v>
      </c>
    </row>
    <row r="2439" spans="1:7" ht="12.75">
      <c r="A2439">
        <v>162</v>
      </c>
      <c r="B2439">
        <v>225013</v>
      </c>
      <c r="C2439" t="s">
        <v>322</v>
      </c>
      <c r="D2439" t="s">
        <v>1132</v>
      </c>
      <c r="E2439" s="21">
        <v>3</v>
      </c>
      <c r="F2439">
        <v>153.21</v>
      </c>
      <c r="G2439">
        <v>553</v>
      </c>
    </row>
    <row r="2440" spans="1:7" ht="12.75">
      <c r="A2440">
        <v>214</v>
      </c>
      <c r="B2440">
        <v>225013</v>
      </c>
      <c r="C2440" t="s">
        <v>322</v>
      </c>
      <c r="D2440" t="s">
        <v>1166</v>
      </c>
      <c r="E2440" s="21">
        <v>3</v>
      </c>
      <c r="F2440">
        <v>76.63</v>
      </c>
      <c r="G2440">
        <v>553</v>
      </c>
    </row>
    <row r="2441" spans="1:7" ht="12.75">
      <c r="A2441">
        <v>261</v>
      </c>
      <c r="B2441">
        <v>225013</v>
      </c>
      <c r="C2441" t="s">
        <v>322</v>
      </c>
      <c r="D2441" t="s">
        <v>1199</v>
      </c>
      <c r="E2441" s="21">
        <v>2</v>
      </c>
      <c r="F2441">
        <v>140.52</v>
      </c>
      <c r="G2441">
        <v>303</v>
      </c>
    </row>
    <row r="2442" spans="1:7" ht="12.75">
      <c r="A2442">
        <v>104</v>
      </c>
      <c r="B2442">
        <v>225013</v>
      </c>
      <c r="C2442" t="s">
        <v>322</v>
      </c>
      <c r="D2442" t="s">
        <v>323</v>
      </c>
      <c r="E2442" s="21">
        <v>3</v>
      </c>
      <c r="F2442">
        <v>207.13</v>
      </c>
      <c r="G2442">
        <v>553</v>
      </c>
    </row>
    <row r="2443" spans="1:7" ht="12.75">
      <c r="A2443">
        <v>182</v>
      </c>
      <c r="B2443">
        <v>225013</v>
      </c>
      <c r="C2443" t="s">
        <v>322</v>
      </c>
      <c r="D2443" t="s">
        <v>323</v>
      </c>
      <c r="E2443" s="21">
        <v>2</v>
      </c>
      <c r="F2443">
        <v>114.82</v>
      </c>
      <c r="G2443">
        <v>228</v>
      </c>
    </row>
    <row r="2444" spans="1:7" ht="12.75">
      <c r="A2444">
        <v>50</v>
      </c>
      <c r="B2444">
        <v>225013</v>
      </c>
      <c r="C2444" t="s">
        <v>322</v>
      </c>
      <c r="D2444" t="s">
        <v>1066</v>
      </c>
      <c r="E2444" s="21">
        <v>4</v>
      </c>
      <c r="F2444">
        <v>152.21</v>
      </c>
      <c r="G2444">
        <v>757</v>
      </c>
    </row>
    <row r="2445" spans="1:7" ht="12.75">
      <c r="A2445">
        <v>75</v>
      </c>
      <c r="B2445">
        <v>225013</v>
      </c>
      <c r="C2445" t="s">
        <v>322</v>
      </c>
      <c r="D2445" t="s">
        <v>1083</v>
      </c>
      <c r="E2445" s="21">
        <v>3</v>
      </c>
      <c r="F2445">
        <v>234.31</v>
      </c>
      <c r="G2445">
        <v>507</v>
      </c>
    </row>
    <row r="2446" spans="1:7" ht="12.75">
      <c r="A2446">
        <v>234</v>
      </c>
      <c r="B2446">
        <v>225013</v>
      </c>
      <c r="C2446" t="s">
        <v>322</v>
      </c>
      <c r="D2446" t="s">
        <v>1185</v>
      </c>
      <c r="E2446" s="21">
        <v>2</v>
      </c>
      <c r="F2446">
        <v>179.88</v>
      </c>
      <c r="G2446">
        <v>454</v>
      </c>
    </row>
    <row r="2447" spans="1:7" ht="12.75">
      <c r="A2447">
        <v>173</v>
      </c>
      <c r="B2447">
        <v>225013</v>
      </c>
      <c r="C2447" t="s">
        <v>322</v>
      </c>
      <c r="D2447" t="s">
        <v>367</v>
      </c>
      <c r="E2447" s="21">
        <v>3</v>
      </c>
      <c r="F2447">
        <v>143.35</v>
      </c>
      <c r="G2447">
        <v>553</v>
      </c>
    </row>
    <row r="2448" spans="1:7" ht="12.75">
      <c r="A2448">
        <v>229</v>
      </c>
      <c r="B2448">
        <v>225013</v>
      </c>
      <c r="C2448" t="s">
        <v>322</v>
      </c>
      <c r="D2448" t="s">
        <v>367</v>
      </c>
      <c r="E2448" s="21">
        <v>2</v>
      </c>
      <c r="F2448">
        <v>98.84</v>
      </c>
      <c r="G2448">
        <v>228</v>
      </c>
    </row>
    <row r="2449" spans="1:7" ht="12.75">
      <c r="A2449">
        <v>379</v>
      </c>
      <c r="B2449">
        <v>225013</v>
      </c>
      <c r="C2449" t="s">
        <v>322</v>
      </c>
      <c r="D2449" t="s">
        <v>1288</v>
      </c>
      <c r="E2449" s="21">
        <v>2</v>
      </c>
      <c r="F2449">
        <v>76.45</v>
      </c>
      <c r="G2449">
        <v>420</v>
      </c>
    </row>
    <row r="2450" spans="1:7" ht="12.75">
      <c r="A2450">
        <v>356</v>
      </c>
      <c r="B2450">
        <v>225013</v>
      </c>
      <c r="C2450" t="s">
        <v>322</v>
      </c>
      <c r="D2450" t="s">
        <v>1268</v>
      </c>
      <c r="E2450" s="21">
        <v>2</v>
      </c>
      <c r="F2450">
        <v>87.45</v>
      </c>
      <c r="G2450">
        <v>383</v>
      </c>
    </row>
    <row r="2451" spans="1:7" ht="12.75">
      <c r="A2451">
        <v>67</v>
      </c>
      <c r="B2451">
        <v>225013</v>
      </c>
      <c r="C2451" t="s">
        <v>322</v>
      </c>
      <c r="D2451" t="s">
        <v>540</v>
      </c>
      <c r="E2451" s="21">
        <v>3</v>
      </c>
      <c r="F2451">
        <v>245.14</v>
      </c>
      <c r="G2451">
        <v>624</v>
      </c>
    </row>
    <row r="2452" spans="1:7" ht="12.75">
      <c r="A2452">
        <v>400</v>
      </c>
      <c r="B2452">
        <v>225013</v>
      </c>
      <c r="C2452" t="s">
        <v>322</v>
      </c>
      <c r="D2452" t="s">
        <v>540</v>
      </c>
      <c r="E2452" s="21">
        <v>1</v>
      </c>
      <c r="F2452">
        <v>92.38</v>
      </c>
      <c r="G2452">
        <v>114</v>
      </c>
    </row>
    <row r="2453" spans="1:7" ht="12.75">
      <c r="A2453">
        <v>299</v>
      </c>
      <c r="B2453">
        <v>225013</v>
      </c>
      <c r="C2453" t="s">
        <v>322</v>
      </c>
      <c r="D2453" t="s">
        <v>1226</v>
      </c>
      <c r="E2453" s="21">
        <v>2</v>
      </c>
      <c r="F2453">
        <v>117.35</v>
      </c>
      <c r="G2453">
        <v>337</v>
      </c>
    </row>
    <row r="2454" spans="1:7" ht="12.75">
      <c r="A2454">
        <v>312</v>
      </c>
      <c r="B2454">
        <v>225013</v>
      </c>
      <c r="C2454" t="s">
        <v>322</v>
      </c>
      <c r="D2454" t="s">
        <v>1235</v>
      </c>
      <c r="E2454" s="21">
        <v>2</v>
      </c>
      <c r="F2454">
        <v>110.34</v>
      </c>
      <c r="G2454">
        <v>303</v>
      </c>
    </row>
    <row r="2455" spans="1:7" ht="12.75">
      <c r="A2455">
        <v>165</v>
      </c>
      <c r="B2455">
        <v>225013</v>
      </c>
      <c r="C2455" t="s">
        <v>322</v>
      </c>
      <c r="D2455" t="s">
        <v>582</v>
      </c>
      <c r="E2455" s="21">
        <v>3</v>
      </c>
      <c r="F2455">
        <v>152.78</v>
      </c>
      <c r="G2455">
        <v>553</v>
      </c>
    </row>
    <row r="2456" spans="1:7" ht="12.75">
      <c r="A2456">
        <v>444</v>
      </c>
      <c r="B2456">
        <v>225013</v>
      </c>
      <c r="C2456" t="s">
        <v>322</v>
      </c>
      <c r="D2456" t="s">
        <v>582</v>
      </c>
      <c r="E2456" s="21">
        <v>1</v>
      </c>
      <c r="F2456">
        <v>84.57</v>
      </c>
      <c r="G2456">
        <v>114</v>
      </c>
    </row>
    <row r="2457" spans="1:7" ht="12.75">
      <c r="A2457">
        <v>772</v>
      </c>
      <c r="B2457">
        <v>225013</v>
      </c>
      <c r="C2457" t="s">
        <v>322</v>
      </c>
      <c r="D2457" t="s">
        <v>1643</v>
      </c>
      <c r="E2457" s="21">
        <v>1</v>
      </c>
      <c r="F2457">
        <v>1.22</v>
      </c>
      <c r="G2457">
        <v>250</v>
      </c>
    </row>
    <row r="2458" spans="1:7" ht="12.75">
      <c r="A2458">
        <v>651</v>
      </c>
      <c r="B2458">
        <v>225013</v>
      </c>
      <c r="C2458" t="s">
        <v>322</v>
      </c>
      <c r="D2458" t="s">
        <v>1525</v>
      </c>
      <c r="E2458" s="21">
        <v>1</v>
      </c>
      <c r="F2458">
        <v>25.19</v>
      </c>
      <c r="G2458">
        <v>204</v>
      </c>
    </row>
    <row r="2459" spans="1:7" ht="12.75">
      <c r="A2459">
        <v>477</v>
      </c>
      <c r="B2459">
        <v>225013</v>
      </c>
      <c r="C2459" t="s">
        <v>322</v>
      </c>
      <c r="D2459" t="s">
        <v>612</v>
      </c>
      <c r="E2459" s="21">
        <v>1</v>
      </c>
      <c r="F2459">
        <v>79.18</v>
      </c>
      <c r="G2459">
        <v>114</v>
      </c>
    </row>
    <row r="2460" spans="1:7" ht="12.75">
      <c r="A2460">
        <v>551</v>
      </c>
      <c r="B2460">
        <v>225013</v>
      </c>
      <c r="C2460" t="s">
        <v>322</v>
      </c>
      <c r="D2460" t="s">
        <v>612</v>
      </c>
      <c r="E2460" s="21">
        <v>1</v>
      </c>
      <c r="F2460">
        <v>56.74</v>
      </c>
      <c r="G2460">
        <v>204</v>
      </c>
    </row>
    <row r="2461" spans="1:7" ht="12.75">
      <c r="A2461">
        <v>409</v>
      </c>
      <c r="B2461">
        <v>225013</v>
      </c>
      <c r="C2461" t="s">
        <v>322</v>
      </c>
      <c r="D2461" t="s">
        <v>590</v>
      </c>
      <c r="E2461" s="21">
        <v>2</v>
      </c>
      <c r="F2461">
        <v>62.23</v>
      </c>
      <c r="G2461">
        <v>420</v>
      </c>
    </row>
    <row r="2462" spans="1:7" ht="12.75">
      <c r="A2462">
        <v>454</v>
      </c>
      <c r="B2462">
        <v>225013</v>
      </c>
      <c r="C2462" t="s">
        <v>322</v>
      </c>
      <c r="D2462" t="s">
        <v>590</v>
      </c>
      <c r="E2462" s="21">
        <v>1</v>
      </c>
      <c r="F2462">
        <v>83.09</v>
      </c>
      <c r="G2462">
        <v>114</v>
      </c>
    </row>
    <row r="2463" spans="1:7" ht="12.75">
      <c r="A2463">
        <v>216</v>
      </c>
      <c r="B2463">
        <v>225013</v>
      </c>
      <c r="C2463" t="s">
        <v>322</v>
      </c>
      <c r="D2463" t="s">
        <v>1168</v>
      </c>
      <c r="E2463" s="21">
        <v>3</v>
      </c>
      <c r="F2463">
        <v>72.09</v>
      </c>
      <c r="G2463">
        <v>624</v>
      </c>
    </row>
    <row r="2464" spans="1:7" ht="12.75">
      <c r="A2464">
        <v>248</v>
      </c>
      <c r="B2464">
        <v>225013</v>
      </c>
      <c r="C2464" t="s">
        <v>322</v>
      </c>
      <c r="D2464" t="s">
        <v>614</v>
      </c>
      <c r="E2464" s="21">
        <v>2</v>
      </c>
      <c r="F2464">
        <v>157.67</v>
      </c>
      <c r="G2464">
        <v>303</v>
      </c>
    </row>
    <row r="2465" spans="1:7" ht="12.75">
      <c r="A2465">
        <v>479</v>
      </c>
      <c r="B2465">
        <v>225013</v>
      </c>
      <c r="C2465" t="s">
        <v>322</v>
      </c>
      <c r="D2465" t="s">
        <v>614</v>
      </c>
      <c r="E2465" s="21">
        <v>1</v>
      </c>
      <c r="F2465">
        <v>78.81</v>
      </c>
      <c r="G2465">
        <v>114</v>
      </c>
    </row>
    <row r="2466" spans="1:7" ht="12.75">
      <c r="A2466">
        <v>252</v>
      </c>
      <c r="B2466">
        <v>225013</v>
      </c>
      <c r="C2466" t="s">
        <v>322</v>
      </c>
      <c r="D2466" t="s">
        <v>390</v>
      </c>
      <c r="E2466" s="21">
        <v>2</v>
      </c>
      <c r="F2466">
        <v>90.46</v>
      </c>
      <c r="G2466">
        <v>228</v>
      </c>
    </row>
    <row r="2467" spans="1:7" ht="12.75">
      <c r="A2467">
        <v>501</v>
      </c>
      <c r="B2467">
        <v>225013</v>
      </c>
      <c r="C2467" t="s">
        <v>322</v>
      </c>
      <c r="D2467" t="s">
        <v>390</v>
      </c>
      <c r="E2467" s="21">
        <v>1</v>
      </c>
      <c r="F2467">
        <v>76.9</v>
      </c>
      <c r="G2467">
        <v>133</v>
      </c>
    </row>
    <row r="2468" spans="1:7" ht="12.75">
      <c r="A2468">
        <v>89</v>
      </c>
      <c r="B2468">
        <v>225013</v>
      </c>
      <c r="C2468" t="s">
        <v>322</v>
      </c>
      <c r="D2468" t="s">
        <v>355</v>
      </c>
      <c r="E2468" s="21">
        <v>3</v>
      </c>
      <c r="F2468">
        <v>222</v>
      </c>
      <c r="G2468">
        <v>587</v>
      </c>
    </row>
    <row r="2469" spans="1:7" ht="12.75">
      <c r="A2469">
        <v>216</v>
      </c>
      <c r="B2469">
        <v>225013</v>
      </c>
      <c r="C2469" t="s">
        <v>322</v>
      </c>
      <c r="D2469" t="s">
        <v>355</v>
      </c>
      <c r="E2469" s="21">
        <v>2</v>
      </c>
      <c r="F2469">
        <v>103.45</v>
      </c>
      <c r="G2469">
        <v>228</v>
      </c>
    </row>
    <row r="2470" spans="1:7" ht="12.75">
      <c r="A2470">
        <v>349</v>
      </c>
      <c r="B2470">
        <v>225013</v>
      </c>
      <c r="C2470" t="s">
        <v>322</v>
      </c>
      <c r="D2470" t="s">
        <v>1263</v>
      </c>
      <c r="E2470" s="21">
        <v>2</v>
      </c>
      <c r="F2470">
        <v>89.56</v>
      </c>
      <c r="G2470">
        <v>303</v>
      </c>
    </row>
    <row r="2471" spans="1:7" ht="12.75">
      <c r="A2471">
        <v>156</v>
      </c>
      <c r="B2471">
        <v>226015</v>
      </c>
      <c r="C2471" t="s">
        <v>520</v>
      </c>
      <c r="D2471" t="s">
        <v>1126</v>
      </c>
      <c r="E2471" s="21">
        <v>3</v>
      </c>
      <c r="F2471">
        <v>156.84</v>
      </c>
      <c r="G2471">
        <v>553</v>
      </c>
    </row>
    <row r="2472" spans="1:7" ht="12.75">
      <c r="A2472">
        <v>198</v>
      </c>
      <c r="B2472">
        <v>226015</v>
      </c>
      <c r="C2472" t="s">
        <v>520</v>
      </c>
      <c r="D2472" t="s">
        <v>1154</v>
      </c>
      <c r="E2472" s="21">
        <v>3</v>
      </c>
      <c r="F2472">
        <v>116.86</v>
      </c>
      <c r="G2472">
        <v>587</v>
      </c>
    </row>
    <row r="2473" spans="1:7" ht="12.75">
      <c r="A2473">
        <v>565</v>
      </c>
      <c r="B2473">
        <v>226015</v>
      </c>
      <c r="C2473" t="s">
        <v>520</v>
      </c>
      <c r="D2473" t="s">
        <v>1445</v>
      </c>
      <c r="E2473" s="21">
        <v>1</v>
      </c>
      <c r="F2473">
        <v>49.85</v>
      </c>
      <c r="G2473">
        <v>250</v>
      </c>
    </row>
    <row r="2474" spans="1:7" ht="12.75">
      <c r="A2474">
        <v>548</v>
      </c>
      <c r="B2474">
        <v>226015</v>
      </c>
      <c r="C2474" t="s">
        <v>520</v>
      </c>
      <c r="D2474" t="s">
        <v>1431</v>
      </c>
      <c r="E2474" s="21">
        <v>1</v>
      </c>
      <c r="F2474">
        <v>57.48</v>
      </c>
      <c r="G2474">
        <v>133</v>
      </c>
    </row>
    <row r="2475" spans="1:7" ht="12.75">
      <c r="A2475">
        <v>381</v>
      </c>
      <c r="B2475">
        <v>226015</v>
      </c>
      <c r="C2475" t="s">
        <v>520</v>
      </c>
      <c r="D2475" t="s">
        <v>521</v>
      </c>
      <c r="E2475" s="21">
        <v>1</v>
      </c>
      <c r="F2475">
        <v>97.2</v>
      </c>
      <c r="G2475">
        <v>114</v>
      </c>
    </row>
    <row r="2476" spans="1:7" ht="12.75">
      <c r="A2476">
        <v>536</v>
      </c>
      <c r="B2476">
        <v>226015</v>
      </c>
      <c r="C2476" t="s">
        <v>520</v>
      </c>
      <c r="D2476" t="s">
        <v>521</v>
      </c>
      <c r="E2476" s="21">
        <v>1</v>
      </c>
      <c r="F2476">
        <v>61.14</v>
      </c>
      <c r="G2476">
        <v>170</v>
      </c>
    </row>
    <row r="2477" spans="1:7" ht="12.75">
      <c r="A2477">
        <v>421</v>
      </c>
      <c r="B2477">
        <v>226015</v>
      </c>
      <c r="C2477" t="s">
        <v>520</v>
      </c>
      <c r="D2477" t="s">
        <v>1326</v>
      </c>
      <c r="E2477" s="21">
        <v>2</v>
      </c>
      <c r="F2477">
        <v>56.42</v>
      </c>
      <c r="G2477">
        <v>374</v>
      </c>
    </row>
    <row r="2478" spans="1:7" ht="12.75">
      <c r="A2478">
        <v>281</v>
      </c>
      <c r="B2478">
        <v>226015</v>
      </c>
      <c r="C2478" t="s">
        <v>520</v>
      </c>
      <c r="D2478" t="s">
        <v>1214</v>
      </c>
      <c r="E2478" s="21">
        <v>2</v>
      </c>
      <c r="F2478">
        <v>126.21</v>
      </c>
      <c r="G2478">
        <v>420</v>
      </c>
    </row>
    <row r="2479" spans="1:7" ht="12.75">
      <c r="A2479">
        <v>518</v>
      </c>
      <c r="B2479">
        <v>226015</v>
      </c>
      <c r="C2479" t="s">
        <v>520</v>
      </c>
      <c r="D2479" t="s">
        <v>1404</v>
      </c>
      <c r="E2479" s="21">
        <v>1</v>
      </c>
      <c r="F2479">
        <v>66.35</v>
      </c>
      <c r="G2479">
        <v>170</v>
      </c>
    </row>
    <row r="2480" spans="1:7" ht="12.75">
      <c r="A2480">
        <v>476</v>
      </c>
      <c r="B2480">
        <v>226015</v>
      </c>
      <c r="C2480" t="s">
        <v>520</v>
      </c>
      <c r="D2480" t="s">
        <v>1373</v>
      </c>
      <c r="E2480" s="21">
        <v>1</v>
      </c>
      <c r="F2480">
        <v>90.84</v>
      </c>
      <c r="G2480">
        <v>204</v>
      </c>
    </row>
    <row r="2481" spans="1:7" ht="12.75">
      <c r="A2481">
        <v>413</v>
      </c>
      <c r="B2481">
        <v>226015</v>
      </c>
      <c r="C2481" t="s">
        <v>520</v>
      </c>
      <c r="D2481" t="s">
        <v>1318</v>
      </c>
      <c r="E2481" s="21">
        <v>2</v>
      </c>
      <c r="F2481">
        <v>60.14</v>
      </c>
      <c r="G2481">
        <v>303</v>
      </c>
    </row>
    <row r="2482" spans="1:7" ht="12.75">
      <c r="A2482">
        <v>459</v>
      </c>
      <c r="B2482">
        <v>226015</v>
      </c>
      <c r="C2482" t="s">
        <v>520</v>
      </c>
      <c r="D2482" t="s">
        <v>1359</v>
      </c>
      <c r="E2482" s="21">
        <v>2</v>
      </c>
      <c r="F2482">
        <v>19.97</v>
      </c>
      <c r="G2482">
        <v>374</v>
      </c>
    </row>
    <row r="2483" spans="1:7" ht="12.75">
      <c r="A2483">
        <v>402</v>
      </c>
      <c r="B2483">
        <v>226015</v>
      </c>
      <c r="C2483" t="s">
        <v>520</v>
      </c>
      <c r="D2483" t="s">
        <v>1308</v>
      </c>
      <c r="E2483" s="21">
        <v>2</v>
      </c>
      <c r="F2483">
        <v>67.05</v>
      </c>
      <c r="G2483">
        <v>303</v>
      </c>
    </row>
    <row r="2484" spans="1:7" ht="12.75">
      <c r="A2484">
        <v>43</v>
      </c>
      <c r="B2484">
        <v>226015</v>
      </c>
      <c r="C2484" t="s">
        <v>520</v>
      </c>
      <c r="D2484" t="s">
        <v>1061</v>
      </c>
      <c r="E2484" s="21">
        <v>4</v>
      </c>
      <c r="F2484">
        <v>188.5</v>
      </c>
      <c r="G2484">
        <v>757</v>
      </c>
    </row>
    <row r="2485" spans="1:7" ht="12.75">
      <c r="A2485">
        <v>194</v>
      </c>
      <c r="B2485">
        <v>226015</v>
      </c>
      <c r="C2485" t="s">
        <v>520</v>
      </c>
      <c r="D2485" t="s">
        <v>1150</v>
      </c>
      <c r="E2485" s="21">
        <v>3</v>
      </c>
      <c r="F2485">
        <v>119.89</v>
      </c>
      <c r="G2485">
        <v>507</v>
      </c>
    </row>
    <row r="2486" spans="1:7" ht="12.75">
      <c r="A2486">
        <v>775</v>
      </c>
      <c r="B2486">
        <v>226015</v>
      </c>
      <c r="C2486" t="s">
        <v>520</v>
      </c>
      <c r="D2486" t="s">
        <v>1646</v>
      </c>
      <c r="E2486" s="21">
        <v>1</v>
      </c>
      <c r="F2486">
        <v>0.71</v>
      </c>
      <c r="G2486">
        <v>170</v>
      </c>
    </row>
    <row r="2487" spans="1:7" ht="12.75">
      <c r="A2487">
        <v>597</v>
      </c>
      <c r="B2487">
        <v>226015</v>
      </c>
      <c r="C2487" t="s">
        <v>520</v>
      </c>
      <c r="D2487" t="s">
        <v>1478</v>
      </c>
      <c r="E2487" s="21">
        <v>1</v>
      </c>
      <c r="F2487">
        <v>41.21</v>
      </c>
      <c r="G2487">
        <v>133</v>
      </c>
    </row>
    <row r="2488" spans="1:7" ht="12.75">
      <c r="A2488">
        <v>721</v>
      </c>
      <c r="B2488">
        <v>226021</v>
      </c>
      <c r="C2488" t="s">
        <v>1593</v>
      </c>
      <c r="D2488" t="s">
        <v>1594</v>
      </c>
      <c r="E2488" s="21">
        <v>1</v>
      </c>
      <c r="F2488">
        <v>11.55</v>
      </c>
      <c r="G2488">
        <v>133</v>
      </c>
    </row>
    <row r="2489" spans="1:7" ht="12.75">
      <c r="A2489">
        <v>597</v>
      </c>
      <c r="B2489">
        <v>302002</v>
      </c>
      <c r="C2489" t="s">
        <v>2798</v>
      </c>
      <c r="D2489" t="s">
        <v>2799</v>
      </c>
      <c r="E2489" s="21">
        <v>1</v>
      </c>
      <c r="F2489">
        <v>52.89</v>
      </c>
      <c r="G2489">
        <v>286</v>
      </c>
    </row>
    <row r="2490" spans="1:7" ht="12.75">
      <c r="A2490">
        <v>653</v>
      </c>
      <c r="B2490">
        <v>302002</v>
      </c>
      <c r="C2490" t="s">
        <v>2798</v>
      </c>
      <c r="D2490" t="s">
        <v>2845</v>
      </c>
      <c r="E2490" s="21">
        <v>1</v>
      </c>
      <c r="F2490">
        <v>39.12</v>
      </c>
      <c r="G2490">
        <v>197</v>
      </c>
    </row>
    <row r="2491" spans="1:7" ht="12.75">
      <c r="A2491">
        <v>821</v>
      </c>
      <c r="B2491">
        <v>302005</v>
      </c>
      <c r="C2491" t="s">
        <v>2498</v>
      </c>
      <c r="D2491" t="s">
        <v>2995</v>
      </c>
      <c r="E2491" s="21">
        <v>1</v>
      </c>
      <c r="F2491">
        <v>6.37</v>
      </c>
      <c r="G2491">
        <v>197</v>
      </c>
    </row>
    <row r="2492" spans="1:7" ht="12.75">
      <c r="A2492">
        <v>662</v>
      </c>
      <c r="B2492">
        <v>302005</v>
      </c>
      <c r="C2492" t="s">
        <v>2498</v>
      </c>
      <c r="D2492" t="s">
        <v>2853</v>
      </c>
      <c r="E2492" s="21">
        <v>1</v>
      </c>
      <c r="F2492">
        <v>36.58</v>
      </c>
      <c r="G2492">
        <v>286</v>
      </c>
    </row>
    <row r="2493" spans="1:7" ht="12.75">
      <c r="A2493">
        <v>223</v>
      </c>
      <c r="B2493">
        <v>302005</v>
      </c>
      <c r="C2493" t="s">
        <v>2498</v>
      </c>
      <c r="D2493" t="s">
        <v>2499</v>
      </c>
      <c r="E2493" s="21">
        <v>2</v>
      </c>
      <c r="F2493">
        <v>147.61</v>
      </c>
      <c r="G2493">
        <v>429</v>
      </c>
    </row>
    <row r="2494" spans="1:7" ht="12.75">
      <c r="A2494">
        <v>823</v>
      </c>
      <c r="B2494">
        <v>302005</v>
      </c>
      <c r="C2494" t="s">
        <v>2498</v>
      </c>
      <c r="D2494" t="s">
        <v>2997</v>
      </c>
      <c r="E2494" s="21">
        <v>1</v>
      </c>
      <c r="F2494">
        <v>6.15</v>
      </c>
      <c r="G2494">
        <v>197</v>
      </c>
    </row>
    <row r="2495" spans="1:7" ht="12.75">
      <c r="A2495">
        <v>691</v>
      </c>
      <c r="B2495">
        <v>302005</v>
      </c>
      <c r="C2495" t="s">
        <v>2498</v>
      </c>
      <c r="D2495" t="s">
        <v>2879</v>
      </c>
      <c r="E2495" s="21">
        <v>1</v>
      </c>
      <c r="F2495">
        <v>30.5</v>
      </c>
      <c r="G2495">
        <v>232</v>
      </c>
    </row>
    <row r="2496" spans="1:7" ht="12.75">
      <c r="A2496">
        <v>688</v>
      </c>
      <c r="B2496">
        <v>303002</v>
      </c>
      <c r="C2496" t="s">
        <v>2876</v>
      </c>
      <c r="D2496" t="s">
        <v>2877</v>
      </c>
      <c r="E2496" s="21">
        <v>1</v>
      </c>
      <c r="F2496">
        <v>30.96</v>
      </c>
      <c r="G2496">
        <v>232</v>
      </c>
    </row>
    <row r="2497" spans="1:7" ht="12.75">
      <c r="A2497">
        <v>468</v>
      </c>
      <c r="B2497">
        <v>303003</v>
      </c>
      <c r="C2497" t="s">
        <v>133</v>
      </c>
      <c r="D2497" t="s">
        <v>603</v>
      </c>
      <c r="E2497" s="21">
        <v>1</v>
      </c>
      <c r="F2497">
        <v>81.39</v>
      </c>
      <c r="G2497">
        <v>114</v>
      </c>
    </row>
    <row r="2498" spans="1:7" ht="12.75">
      <c r="A2498">
        <v>86</v>
      </c>
      <c r="B2498">
        <v>303003</v>
      </c>
      <c r="C2498" t="s">
        <v>133</v>
      </c>
      <c r="D2498" t="s">
        <v>225</v>
      </c>
      <c r="E2498" s="21">
        <v>2</v>
      </c>
      <c r="F2498">
        <v>161.03</v>
      </c>
      <c r="G2498">
        <v>228</v>
      </c>
    </row>
    <row r="2499" spans="1:7" ht="12.75">
      <c r="A2499">
        <v>56</v>
      </c>
      <c r="B2499">
        <v>303003</v>
      </c>
      <c r="C2499" t="s">
        <v>133</v>
      </c>
      <c r="D2499" t="s">
        <v>196</v>
      </c>
      <c r="E2499" s="21">
        <v>2</v>
      </c>
      <c r="F2499">
        <v>175.78</v>
      </c>
      <c r="G2499">
        <v>228</v>
      </c>
    </row>
    <row r="2500" spans="1:7" ht="12.75">
      <c r="A2500">
        <v>402</v>
      </c>
      <c r="B2500">
        <v>303003</v>
      </c>
      <c r="C2500" t="s">
        <v>133</v>
      </c>
      <c r="D2500" t="s">
        <v>542</v>
      </c>
      <c r="E2500" s="21">
        <v>1</v>
      </c>
      <c r="F2500">
        <v>92.22</v>
      </c>
      <c r="G2500">
        <v>114</v>
      </c>
    </row>
    <row r="2501" spans="1:7" ht="12.75">
      <c r="A2501">
        <v>378</v>
      </c>
      <c r="B2501">
        <v>303003</v>
      </c>
      <c r="C2501" t="s">
        <v>133</v>
      </c>
      <c r="D2501" t="s">
        <v>517</v>
      </c>
      <c r="E2501" s="21">
        <v>1</v>
      </c>
      <c r="F2501">
        <v>97.78</v>
      </c>
      <c r="G2501">
        <v>114</v>
      </c>
    </row>
    <row r="2502" spans="1:7" ht="12.75">
      <c r="A2502">
        <v>214</v>
      </c>
      <c r="B2502">
        <v>303003</v>
      </c>
      <c r="C2502" t="s">
        <v>133</v>
      </c>
      <c r="D2502" t="s">
        <v>353</v>
      </c>
      <c r="E2502" s="21">
        <v>2</v>
      </c>
      <c r="F2502">
        <v>103.88</v>
      </c>
      <c r="G2502">
        <v>228</v>
      </c>
    </row>
    <row r="2503" spans="1:7" ht="12.75">
      <c r="A2503">
        <v>423</v>
      </c>
      <c r="B2503">
        <v>303003</v>
      </c>
      <c r="C2503" t="s">
        <v>133</v>
      </c>
      <c r="D2503" t="s">
        <v>562</v>
      </c>
      <c r="E2503" s="21">
        <v>1</v>
      </c>
      <c r="F2503">
        <v>88.61</v>
      </c>
      <c r="G2503">
        <v>114</v>
      </c>
    </row>
    <row r="2504" spans="1:7" ht="12.75">
      <c r="A2504">
        <v>88</v>
      </c>
      <c r="B2504">
        <v>303003</v>
      </c>
      <c r="C2504" t="s">
        <v>133</v>
      </c>
      <c r="D2504" t="s">
        <v>227</v>
      </c>
      <c r="E2504" s="21">
        <v>2</v>
      </c>
      <c r="F2504">
        <v>160.86</v>
      </c>
      <c r="G2504">
        <v>228</v>
      </c>
    </row>
    <row r="2505" spans="1:7" ht="12.75">
      <c r="A2505">
        <v>465</v>
      </c>
      <c r="B2505">
        <v>303003</v>
      </c>
      <c r="C2505" t="s">
        <v>133</v>
      </c>
      <c r="D2505" t="s">
        <v>600</v>
      </c>
      <c r="E2505" s="21">
        <v>1</v>
      </c>
      <c r="F2505">
        <v>81.94</v>
      </c>
      <c r="G2505">
        <v>114</v>
      </c>
    </row>
    <row r="2506" spans="1:7" ht="12.75">
      <c r="A2506">
        <v>419</v>
      </c>
      <c r="B2506">
        <v>303003</v>
      </c>
      <c r="C2506" t="s">
        <v>133</v>
      </c>
      <c r="D2506" t="s">
        <v>558</v>
      </c>
      <c r="E2506" s="21">
        <v>1</v>
      </c>
      <c r="F2506">
        <v>89.16</v>
      </c>
      <c r="G2506">
        <v>114</v>
      </c>
    </row>
    <row r="2507" spans="1:7" ht="12.75">
      <c r="A2507">
        <v>100</v>
      </c>
      <c r="B2507">
        <v>303003</v>
      </c>
      <c r="C2507" t="s">
        <v>133</v>
      </c>
      <c r="D2507" t="s">
        <v>239</v>
      </c>
      <c r="E2507" s="21">
        <v>2</v>
      </c>
      <c r="F2507">
        <v>148.04</v>
      </c>
      <c r="G2507">
        <v>228</v>
      </c>
    </row>
    <row r="2508" spans="1:7" ht="12.75">
      <c r="A2508">
        <v>114</v>
      </c>
      <c r="B2508">
        <v>303003</v>
      </c>
      <c r="C2508" t="s">
        <v>133</v>
      </c>
      <c r="D2508" t="s">
        <v>253</v>
      </c>
      <c r="E2508" s="21">
        <v>2</v>
      </c>
      <c r="F2508">
        <v>139.31</v>
      </c>
      <c r="G2508">
        <v>228</v>
      </c>
    </row>
    <row r="2509" spans="1:7" ht="12.75">
      <c r="A2509">
        <v>48</v>
      </c>
      <c r="B2509">
        <v>303003</v>
      </c>
      <c r="C2509" t="s">
        <v>133</v>
      </c>
      <c r="D2509" t="s">
        <v>190</v>
      </c>
      <c r="E2509" s="21">
        <v>2</v>
      </c>
      <c r="F2509">
        <v>183.11</v>
      </c>
      <c r="G2509">
        <v>228</v>
      </c>
    </row>
    <row r="2510" spans="1:7" ht="12.75">
      <c r="A2510">
        <v>237</v>
      </c>
      <c r="B2510">
        <v>303003</v>
      </c>
      <c r="C2510" t="s">
        <v>133</v>
      </c>
      <c r="D2510" t="s">
        <v>375</v>
      </c>
      <c r="E2510" s="21">
        <v>2</v>
      </c>
      <c r="F2510">
        <v>95.96</v>
      </c>
      <c r="G2510">
        <v>228</v>
      </c>
    </row>
    <row r="2511" spans="1:7" ht="12.75">
      <c r="A2511">
        <v>78</v>
      </c>
      <c r="B2511">
        <v>303003</v>
      </c>
      <c r="C2511" t="s">
        <v>133</v>
      </c>
      <c r="D2511" t="s">
        <v>218</v>
      </c>
      <c r="E2511" s="21">
        <v>2</v>
      </c>
      <c r="F2511">
        <v>166.54</v>
      </c>
      <c r="G2511">
        <v>228</v>
      </c>
    </row>
    <row r="2512" spans="1:8" ht="12.75">
      <c r="A2512">
        <v>412</v>
      </c>
      <c r="B2512">
        <v>303003</v>
      </c>
      <c r="C2512" t="s">
        <v>133</v>
      </c>
      <c r="D2512" t="s">
        <v>551</v>
      </c>
      <c r="E2512" s="21">
        <v>1</v>
      </c>
      <c r="F2512">
        <v>90.56</v>
      </c>
      <c r="G2512">
        <v>114</v>
      </c>
      <c r="H2512" s="21">
        <v>6</v>
      </c>
    </row>
    <row r="2513" spans="1:7" ht="12.75">
      <c r="A2513">
        <v>87</v>
      </c>
      <c r="B2513">
        <v>303003</v>
      </c>
      <c r="C2513" t="s">
        <v>133</v>
      </c>
      <c r="D2513" t="s">
        <v>226</v>
      </c>
      <c r="E2513" s="21">
        <v>2</v>
      </c>
      <c r="F2513">
        <v>161.02</v>
      </c>
      <c r="G2513">
        <v>228</v>
      </c>
    </row>
    <row r="2514" spans="1:7" ht="12.75">
      <c r="A2514">
        <v>242</v>
      </c>
      <c r="B2514">
        <v>303003</v>
      </c>
      <c r="C2514" t="s">
        <v>133</v>
      </c>
      <c r="D2514" t="s">
        <v>380</v>
      </c>
      <c r="E2514" s="21">
        <v>2</v>
      </c>
      <c r="F2514">
        <v>94.59</v>
      </c>
      <c r="G2514">
        <v>228</v>
      </c>
    </row>
    <row r="2515" spans="1:7" ht="12.75">
      <c r="A2515">
        <v>117</v>
      </c>
      <c r="B2515">
        <v>303003</v>
      </c>
      <c r="C2515" t="s">
        <v>133</v>
      </c>
      <c r="D2515" t="s">
        <v>256</v>
      </c>
      <c r="E2515" s="21">
        <v>2</v>
      </c>
      <c r="F2515">
        <v>138.32</v>
      </c>
      <c r="G2515">
        <v>228</v>
      </c>
    </row>
    <row r="2516" spans="1:7" ht="12.75">
      <c r="A2516">
        <v>442</v>
      </c>
      <c r="B2516">
        <v>303003</v>
      </c>
      <c r="C2516" t="s">
        <v>133</v>
      </c>
      <c r="D2516" t="s">
        <v>580</v>
      </c>
      <c r="E2516" s="21">
        <v>1</v>
      </c>
      <c r="F2516">
        <v>84.72</v>
      </c>
      <c r="G2516">
        <v>114</v>
      </c>
    </row>
    <row r="2517" spans="1:7" ht="12.75">
      <c r="A2517">
        <v>234</v>
      </c>
      <c r="B2517">
        <v>303003</v>
      </c>
      <c r="C2517" t="s">
        <v>133</v>
      </c>
      <c r="D2517" t="s">
        <v>372</v>
      </c>
      <c r="E2517" s="21">
        <v>2</v>
      </c>
      <c r="F2517">
        <v>97.22</v>
      </c>
      <c r="G2517">
        <v>228</v>
      </c>
    </row>
    <row r="2518" spans="1:7" ht="12.75">
      <c r="A2518">
        <v>65</v>
      </c>
      <c r="B2518">
        <v>303003</v>
      </c>
      <c r="C2518" t="s">
        <v>133</v>
      </c>
      <c r="D2518" t="s">
        <v>205</v>
      </c>
      <c r="E2518" s="21">
        <v>2</v>
      </c>
      <c r="F2518">
        <v>171.82</v>
      </c>
      <c r="G2518">
        <v>228</v>
      </c>
    </row>
    <row r="2519" spans="1:7" ht="12.75">
      <c r="A2519">
        <v>456</v>
      </c>
      <c r="B2519">
        <v>303003</v>
      </c>
      <c r="C2519" t="s">
        <v>133</v>
      </c>
      <c r="D2519" t="s">
        <v>592</v>
      </c>
      <c r="E2519" s="21">
        <v>1</v>
      </c>
      <c r="F2519">
        <v>83.06</v>
      </c>
      <c r="G2519">
        <v>114</v>
      </c>
    </row>
    <row r="2520" spans="1:7" ht="12.75">
      <c r="A2520">
        <v>133</v>
      </c>
      <c r="B2520">
        <v>303003</v>
      </c>
      <c r="C2520" t="s">
        <v>133</v>
      </c>
      <c r="D2520" t="s">
        <v>272</v>
      </c>
      <c r="E2520" s="21">
        <v>2</v>
      </c>
      <c r="F2520">
        <v>132.06</v>
      </c>
      <c r="G2520">
        <v>228</v>
      </c>
    </row>
    <row r="2521" spans="1:8" ht="12.75">
      <c r="A2521">
        <v>59</v>
      </c>
      <c r="B2521">
        <v>303003</v>
      </c>
      <c r="C2521" t="s">
        <v>133</v>
      </c>
      <c r="D2521" t="s">
        <v>199</v>
      </c>
      <c r="E2521" s="21">
        <v>2</v>
      </c>
      <c r="F2521">
        <v>174.35</v>
      </c>
      <c r="G2521">
        <v>228</v>
      </c>
      <c r="H2521" s="21">
        <v>6</v>
      </c>
    </row>
    <row r="2522" spans="1:7" ht="12.75">
      <c r="A2522">
        <v>433</v>
      </c>
      <c r="B2522">
        <v>303003</v>
      </c>
      <c r="C2522" t="s">
        <v>133</v>
      </c>
      <c r="D2522" t="s">
        <v>572</v>
      </c>
      <c r="E2522" s="21">
        <v>1</v>
      </c>
      <c r="F2522">
        <v>86.39</v>
      </c>
      <c r="G2522">
        <v>114</v>
      </c>
    </row>
    <row r="2523" spans="1:7" ht="12.75">
      <c r="A2523">
        <v>299</v>
      </c>
      <c r="B2523">
        <v>303003</v>
      </c>
      <c r="C2523" t="s">
        <v>133</v>
      </c>
      <c r="D2523" t="s">
        <v>438</v>
      </c>
      <c r="E2523" s="21">
        <v>2</v>
      </c>
      <c r="F2523">
        <v>66.59</v>
      </c>
      <c r="G2523">
        <v>228</v>
      </c>
    </row>
    <row r="2524" spans="1:7" ht="12.75">
      <c r="A2524">
        <v>439</v>
      </c>
      <c r="B2524">
        <v>303003</v>
      </c>
      <c r="C2524" t="s">
        <v>133</v>
      </c>
      <c r="D2524" t="s">
        <v>577</v>
      </c>
      <c r="E2524" s="21">
        <v>1</v>
      </c>
      <c r="F2524">
        <v>85.28</v>
      </c>
      <c r="G2524">
        <v>114</v>
      </c>
    </row>
    <row r="2525" spans="1:7" ht="12.75">
      <c r="A2525">
        <v>235</v>
      </c>
      <c r="B2525">
        <v>303003</v>
      </c>
      <c r="C2525" t="s">
        <v>133</v>
      </c>
      <c r="D2525" t="s">
        <v>373</v>
      </c>
      <c r="E2525" s="21">
        <v>2</v>
      </c>
      <c r="F2525">
        <v>96.49</v>
      </c>
      <c r="G2525">
        <v>228</v>
      </c>
    </row>
    <row r="2526" spans="1:8" ht="12.75">
      <c r="A2526">
        <v>47</v>
      </c>
      <c r="B2526">
        <v>303003</v>
      </c>
      <c r="C2526" t="s">
        <v>133</v>
      </c>
      <c r="D2526" t="s">
        <v>189</v>
      </c>
      <c r="E2526" s="21">
        <v>2</v>
      </c>
      <c r="F2526">
        <v>183.77</v>
      </c>
      <c r="G2526">
        <v>228</v>
      </c>
      <c r="H2526" s="21">
        <v>6</v>
      </c>
    </row>
    <row r="2527" spans="1:7" ht="12.75">
      <c r="A2527">
        <v>164</v>
      </c>
      <c r="B2527">
        <v>303003</v>
      </c>
      <c r="C2527" t="s">
        <v>133</v>
      </c>
      <c r="D2527" t="s">
        <v>304</v>
      </c>
      <c r="E2527" s="21">
        <v>2</v>
      </c>
      <c r="F2527">
        <v>122.21</v>
      </c>
      <c r="G2527">
        <v>228</v>
      </c>
    </row>
    <row r="2528" spans="1:7" ht="12.75">
      <c r="A2528">
        <v>52</v>
      </c>
      <c r="B2528">
        <v>303003</v>
      </c>
      <c r="C2528" t="s">
        <v>133</v>
      </c>
      <c r="D2528" t="s">
        <v>193</v>
      </c>
      <c r="E2528" s="21">
        <v>2</v>
      </c>
      <c r="F2528">
        <v>178.84</v>
      </c>
      <c r="G2528">
        <v>228</v>
      </c>
    </row>
    <row r="2529" spans="1:7" ht="12.75">
      <c r="A2529">
        <v>407</v>
      </c>
      <c r="B2529">
        <v>303003</v>
      </c>
      <c r="C2529" t="s">
        <v>133</v>
      </c>
      <c r="D2529" t="s">
        <v>547</v>
      </c>
      <c r="E2529" s="21">
        <v>1</v>
      </c>
      <c r="F2529">
        <v>91.11</v>
      </c>
      <c r="G2529">
        <v>114</v>
      </c>
    </row>
    <row r="2530" spans="1:7" ht="12.75">
      <c r="A2530">
        <v>97</v>
      </c>
      <c r="B2530">
        <v>303003</v>
      </c>
      <c r="C2530" t="s">
        <v>133</v>
      </c>
      <c r="D2530" t="s">
        <v>236</v>
      </c>
      <c r="E2530" s="21">
        <v>2</v>
      </c>
      <c r="F2530">
        <v>150.3</v>
      </c>
      <c r="G2530">
        <v>228</v>
      </c>
    </row>
    <row r="2531" spans="1:7" ht="12.75">
      <c r="A2531">
        <v>329</v>
      </c>
      <c r="B2531">
        <v>303003</v>
      </c>
      <c r="C2531" t="s">
        <v>133</v>
      </c>
      <c r="D2531" t="s">
        <v>467</v>
      </c>
      <c r="E2531" s="21">
        <v>2</v>
      </c>
      <c r="F2531">
        <v>52.63</v>
      </c>
      <c r="G2531">
        <v>228</v>
      </c>
    </row>
    <row r="2532" spans="1:7" ht="12.75">
      <c r="A2532">
        <v>455</v>
      </c>
      <c r="B2532">
        <v>303003</v>
      </c>
      <c r="C2532" t="s">
        <v>133</v>
      </c>
      <c r="D2532" t="s">
        <v>591</v>
      </c>
      <c r="E2532" s="21">
        <v>1</v>
      </c>
      <c r="F2532">
        <v>83.06</v>
      </c>
      <c r="G2532">
        <v>114</v>
      </c>
    </row>
    <row r="2533" spans="1:7" ht="12.75">
      <c r="A2533">
        <v>421</v>
      </c>
      <c r="B2533">
        <v>303003</v>
      </c>
      <c r="C2533" t="s">
        <v>133</v>
      </c>
      <c r="D2533" t="s">
        <v>560</v>
      </c>
      <c r="E2533" s="21">
        <v>1</v>
      </c>
      <c r="F2533">
        <v>88.89</v>
      </c>
      <c r="G2533">
        <v>114</v>
      </c>
    </row>
    <row r="2534" spans="1:7" ht="12.75">
      <c r="A2534">
        <v>375</v>
      </c>
      <c r="B2534">
        <v>303003</v>
      </c>
      <c r="C2534" t="s">
        <v>133</v>
      </c>
      <c r="D2534" t="s">
        <v>514</v>
      </c>
      <c r="E2534" s="21">
        <v>1</v>
      </c>
      <c r="F2534">
        <v>98.61</v>
      </c>
      <c r="G2534">
        <v>114</v>
      </c>
    </row>
    <row r="2535" spans="1:7" ht="12.75">
      <c r="A2535">
        <v>92</v>
      </c>
      <c r="B2535">
        <v>303003</v>
      </c>
      <c r="C2535" t="s">
        <v>133</v>
      </c>
      <c r="D2535" t="s">
        <v>231</v>
      </c>
      <c r="E2535" s="21">
        <v>2</v>
      </c>
      <c r="F2535">
        <v>156.38</v>
      </c>
      <c r="G2535">
        <v>228</v>
      </c>
    </row>
    <row r="2536" spans="1:7" ht="12.75">
      <c r="A2536">
        <v>69</v>
      </c>
      <c r="B2536">
        <v>303003</v>
      </c>
      <c r="C2536" t="s">
        <v>133</v>
      </c>
      <c r="D2536" t="s">
        <v>208</v>
      </c>
      <c r="E2536" s="21">
        <v>2</v>
      </c>
      <c r="F2536">
        <v>171.33</v>
      </c>
      <c r="G2536">
        <v>228</v>
      </c>
    </row>
    <row r="2537" spans="1:8" ht="12.75">
      <c r="A2537">
        <v>75</v>
      </c>
      <c r="B2537">
        <v>303003</v>
      </c>
      <c r="C2537" t="s">
        <v>133</v>
      </c>
      <c r="D2537" t="s">
        <v>215</v>
      </c>
      <c r="E2537" s="21">
        <v>2</v>
      </c>
      <c r="F2537">
        <v>169.04</v>
      </c>
      <c r="G2537">
        <v>228</v>
      </c>
      <c r="H2537" s="21">
        <v>6</v>
      </c>
    </row>
    <row r="2538" spans="1:8" ht="12.75">
      <c r="A2538">
        <v>190</v>
      </c>
      <c r="B2538">
        <v>303003</v>
      </c>
      <c r="C2538" t="s">
        <v>133</v>
      </c>
      <c r="D2538" t="s">
        <v>329</v>
      </c>
      <c r="E2538" s="21">
        <v>2</v>
      </c>
      <c r="F2538">
        <v>112.56</v>
      </c>
      <c r="G2538">
        <v>228</v>
      </c>
      <c r="H2538" s="21">
        <v>7</v>
      </c>
    </row>
    <row r="2539" spans="1:7" ht="12.75">
      <c r="A2539">
        <v>45</v>
      </c>
      <c r="B2539">
        <v>303003</v>
      </c>
      <c r="C2539" t="s">
        <v>133</v>
      </c>
      <c r="D2539" t="s">
        <v>187</v>
      </c>
      <c r="E2539" s="21">
        <v>2</v>
      </c>
      <c r="F2539">
        <v>185.53</v>
      </c>
      <c r="G2539">
        <v>228</v>
      </c>
    </row>
    <row r="2540" spans="1:7" ht="12.75">
      <c r="A2540">
        <v>426</v>
      </c>
      <c r="B2540">
        <v>303003</v>
      </c>
      <c r="C2540" t="s">
        <v>133</v>
      </c>
      <c r="D2540" t="s">
        <v>565</v>
      </c>
      <c r="E2540" s="21">
        <v>1</v>
      </c>
      <c r="F2540">
        <v>88.33</v>
      </c>
      <c r="G2540">
        <v>114</v>
      </c>
    </row>
    <row r="2541" spans="1:7" ht="12.75">
      <c r="A2541">
        <v>202</v>
      </c>
      <c r="B2541">
        <v>303003</v>
      </c>
      <c r="C2541" t="s">
        <v>133</v>
      </c>
      <c r="D2541" t="s">
        <v>341</v>
      </c>
      <c r="E2541" s="21">
        <v>2</v>
      </c>
      <c r="F2541">
        <v>108.36</v>
      </c>
      <c r="G2541">
        <v>228</v>
      </c>
    </row>
    <row r="2542" spans="1:7" ht="12.75">
      <c r="A2542">
        <v>443</v>
      </c>
      <c r="B2542">
        <v>303003</v>
      </c>
      <c r="C2542" t="s">
        <v>133</v>
      </c>
      <c r="D2542" t="s">
        <v>581</v>
      </c>
      <c r="E2542" s="21">
        <v>1</v>
      </c>
      <c r="F2542">
        <v>84.72</v>
      </c>
      <c r="G2542">
        <v>114</v>
      </c>
    </row>
    <row r="2543" spans="1:7" ht="12.75">
      <c r="A2543">
        <v>427</v>
      </c>
      <c r="B2543">
        <v>303003</v>
      </c>
      <c r="C2543" t="s">
        <v>133</v>
      </c>
      <c r="D2543" t="s">
        <v>566</v>
      </c>
      <c r="E2543" s="21">
        <v>1</v>
      </c>
      <c r="F2543">
        <v>87.78</v>
      </c>
      <c r="G2543">
        <v>114</v>
      </c>
    </row>
    <row r="2544" spans="1:7" ht="12.75">
      <c r="A2544">
        <v>373</v>
      </c>
      <c r="B2544">
        <v>303003</v>
      </c>
      <c r="C2544" t="s">
        <v>133</v>
      </c>
      <c r="D2544" t="s">
        <v>512</v>
      </c>
      <c r="E2544" s="21">
        <v>1</v>
      </c>
      <c r="F2544">
        <v>98.89</v>
      </c>
      <c r="G2544">
        <v>114</v>
      </c>
    </row>
    <row r="2545" spans="1:8" ht="12.75">
      <c r="A2545">
        <v>240</v>
      </c>
      <c r="B2545">
        <v>303003</v>
      </c>
      <c r="C2545" t="s">
        <v>133</v>
      </c>
      <c r="D2545" t="s">
        <v>378</v>
      </c>
      <c r="E2545" s="21">
        <v>2</v>
      </c>
      <c r="F2545">
        <v>95.72</v>
      </c>
      <c r="G2545">
        <v>228</v>
      </c>
      <c r="H2545" s="21">
        <v>7</v>
      </c>
    </row>
    <row r="2546" spans="1:8" ht="12.75">
      <c r="A2546">
        <v>219</v>
      </c>
      <c r="B2546">
        <v>303003</v>
      </c>
      <c r="C2546" t="s">
        <v>133</v>
      </c>
      <c r="D2546" t="s">
        <v>357</v>
      </c>
      <c r="E2546" s="21">
        <v>2</v>
      </c>
      <c r="F2546">
        <v>102.01</v>
      </c>
      <c r="G2546">
        <v>228</v>
      </c>
      <c r="H2546" s="21">
        <v>6</v>
      </c>
    </row>
    <row r="2547" spans="1:8" ht="12.75">
      <c r="A2547">
        <v>316</v>
      </c>
      <c r="B2547">
        <v>303003</v>
      </c>
      <c r="C2547" t="s">
        <v>133</v>
      </c>
      <c r="D2547" t="s">
        <v>455</v>
      </c>
      <c r="E2547" s="21">
        <v>2</v>
      </c>
      <c r="F2547">
        <v>58.26</v>
      </c>
      <c r="G2547">
        <v>228</v>
      </c>
      <c r="H2547" s="21">
        <v>6</v>
      </c>
    </row>
    <row r="2548" spans="1:7" ht="12.75">
      <c r="A2548">
        <v>448</v>
      </c>
      <c r="B2548">
        <v>303003</v>
      </c>
      <c r="C2548" t="s">
        <v>133</v>
      </c>
      <c r="D2548" t="s">
        <v>584</v>
      </c>
      <c r="E2548" s="21">
        <v>1</v>
      </c>
      <c r="F2548">
        <v>83.61</v>
      </c>
      <c r="G2548">
        <v>114</v>
      </c>
    </row>
    <row r="2549" spans="1:7" ht="12.75">
      <c r="A2549">
        <v>464</v>
      </c>
      <c r="B2549">
        <v>303003</v>
      </c>
      <c r="C2549" t="s">
        <v>133</v>
      </c>
      <c r="D2549" t="s">
        <v>599</v>
      </c>
      <c r="E2549" s="21">
        <v>1</v>
      </c>
      <c r="F2549">
        <v>81.94</v>
      </c>
      <c r="G2549">
        <v>114</v>
      </c>
    </row>
    <row r="2550" spans="1:7" ht="12.75">
      <c r="A2550">
        <v>210</v>
      </c>
      <c r="B2550">
        <v>303003</v>
      </c>
      <c r="C2550" t="s">
        <v>133</v>
      </c>
      <c r="D2550" t="s">
        <v>349</v>
      </c>
      <c r="E2550" s="21">
        <v>2</v>
      </c>
      <c r="F2550">
        <v>105.58</v>
      </c>
      <c r="G2550">
        <v>228</v>
      </c>
    </row>
    <row r="2551" spans="1:7" ht="12.75">
      <c r="A2551">
        <v>460</v>
      </c>
      <c r="B2551">
        <v>303003</v>
      </c>
      <c r="C2551" t="s">
        <v>133</v>
      </c>
      <c r="D2551" t="s">
        <v>595</v>
      </c>
      <c r="E2551" s="21">
        <v>1</v>
      </c>
      <c r="F2551">
        <v>82.5</v>
      </c>
      <c r="G2551">
        <v>114</v>
      </c>
    </row>
    <row r="2552" spans="1:7" ht="12.75">
      <c r="A2552">
        <v>212</v>
      </c>
      <c r="B2552">
        <v>303003</v>
      </c>
      <c r="C2552" t="s">
        <v>133</v>
      </c>
      <c r="D2552" t="s">
        <v>351</v>
      </c>
      <c r="E2552" s="21">
        <v>2</v>
      </c>
      <c r="F2552">
        <v>104.84</v>
      </c>
      <c r="G2552">
        <v>228</v>
      </c>
    </row>
    <row r="2553" spans="1:7" ht="12.75">
      <c r="A2553">
        <v>102</v>
      </c>
      <c r="B2553">
        <v>303003</v>
      </c>
      <c r="C2553" t="s">
        <v>133</v>
      </c>
      <c r="D2553" t="s">
        <v>241</v>
      </c>
      <c r="E2553" s="21">
        <v>2</v>
      </c>
      <c r="F2553">
        <v>146.96</v>
      </c>
      <c r="G2553">
        <v>228</v>
      </c>
    </row>
    <row r="2554" spans="1:7" ht="12.75">
      <c r="A2554">
        <v>89</v>
      </c>
      <c r="B2554">
        <v>303003</v>
      </c>
      <c r="C2554" t="s">
        <v>133</v>
      </c>
      <c r="D2554" t="s">
        <v>228</v>
      </c>
      <c r="E2554" s="21">
        <v>2</v>
      </c>
      <c r="F2554">
        <v>158.94</v>
      </c>
      <c r="G2554">
        <v>228</v>
      </c>
    </row>
    <row r="2555" spans="1:8" ht="12.75">
      <c r="A2555">
        <v>178</v>
      </c>
      <c r="B2555">
        <v>303003</v>
      </c>
      <c r="C2555" t="s">
        <v>133</v>
      </c>
      <c r="D2555" t="s">
        <v>318</v>
      </c>
      <c r="E2555" s="21">
        <v>2</v>
      </c>
      <c r="F2555">
        <v>115.44</v>
      </c>
      <c r="G2555">
        <v>228</v>
      </c>
      <c r="H2555" s="21">
        <v>6</v>
      </c>
    </row>
    <row r="2556" spans="1:7" ht="12.75">
      <c r="A2556">
        <v>179</v>
      </c>
      <c r="B2556">
        <v>303003</v>
      </c>
      <c r="C2556" t="s">
        <v>133</v>
      </c>
      <c r="D2556" t="s">
        <v>319</v>
      </c>
      <c r="E2556" s="21">
        <v>2</v>
      </c>
      <c r="F2556">
        <v>115.33</v>
      </c>
      <c r="G2556">
        <v>228</v>
      </c>
    </row>
    <row r="2557" spans="1:8" ht="12.75">
      <c r="A2557">
        <v>93</v>
      </c>
      <c r="B2557">
        <v>303003</v>
      </c>
      <c r="C2557" t="s">
        <v>133</v>
      </c>
      <c r="D2557" t="s">
        <v>232</v>
      </c>
      <c r="E2557" s="21">
        <v>2</v>
      </c>
      <c r="F2557">
        <v>154.15</v>
      </c>
      <c r="G2557">
        <v>228</v>
      </c>
      <c r="H2557" s="21">
        <v>6</v>
      </c>
    </row>
    <row r="2558" spans="1:7" ht="12.75">
      <c r="A2558">
        <v>390</v>
      </c>
      <c r="B2558">
        <v>303003</v>
      </c>
      <c r="C2558" t="s">
        <v>133</v>
      </c>
      <c r="D2558" t="s">
        <v>530</v>
      </c>
      <c r="E2558" s="21">
        <v>1</v>
      </c>
      <c r="F2558">
        <v>94.17</v>
      </c>
      <c r="G2558">
        <v>114</v>
      </c>
    </row>
    <row r="2559" spans="1:7" ht="12.75">
      <c r="A2559">
        <v>70</v>
      </c>
      <c r="B2559">
        <v>303003</v>
      </c>
      <c r="C2559" t="s">
        <v>133</v>
      </c>
      <c r="D2559" t="s">
        <v>209</v>
      </c>
      <c r="E2559" s="21">
        <v>2</v>
      </c>
      <c r="F2559">
        <v>170.43</v>
      </c>
      <c r="G2559">
        <v>228</v>
      </c>
    </row>
    <row r="2560" spans="1:7" ht="12.75">
      <c r="A2560">
        <v>161</v>
      </c>
      <c r="B2560">
        <v>303003</v>
      </c>
      <c r="C2560" t="s">
        <v>133</v>
      </c>
      <c r="D2560" t="s">
        <v>301</v>
      </c>
      <c r="E2560" s="21">
        <v>2</v>
      </c>
      <c r="F2560">
        <v>122.9</v>
      </c>
      <c r="G2560">
        <v>228</v>
      </c>
    </row>
    <row r="2561" spans="1:7" ht="12.75">
      <c r="A2561">
        <v>478</v>
      </c>
      <c r="B2561">
        <v>303003</v>
      </c>
      <c r="C2561" t="s">
        <v>133</v>
      </c>
      <c r="D2561" t="s">
        <v>613</v>
      </c>
      <c r="E2561" s="21">
        <v>1</v>
      </c>
      <c r="F2561">
        <v>79.17</v>
      </c>
      <c r="G2561">
        <v>114</v>
      </c>
    </row>
    <row r="2562" spans="1:7" ht="12.75">
      <c r="A2562">
        <v>417</v>
      </c>
      <c r="B2562">
        <v>303003</v>
      </c>
      <c r="C2562" t="s">
        <v>133</v>
      </c>
      <c r="D2562" t="s">
        <v>556</v>
      </c>
      <c r="E2562" s="21">
        <v>1</v>
      </c>
      <c r="F2562">
        <v>89.72</v>
      </c>
      <c r="G2562">
        <v>114</v>
      </c>
    </row>
    <row r="2563" spans="1:7" ht="12.75">
      <c r="A2563">
        <v>222</v>
      </c>
      <c r="B2563">
        <v>303003</v>
      </c>
      <c r="C2563" t="s">
        <v>133</v>
      </c>
      <c r="D2563" t="s">
        <v>360</v>
      </c>
      <c r="E2563" s="21">
        <v>2</v>
      </c>
      <c r="F2563">
        <v>101.17</v>
      </c>
      <c r="G2563">
        <v>228</v>
      </c>
    </row>
    <row r="2564" spans="1:7" ht="12.75">
      <c r="A2564">
        <v>376</v>
      </c>
      <c r="B2564">
        <v>303003</v>
      </c>
      <c r="C2564" t="s">
        <v>133</v>
      </c>
      <c r="D2564" t="s">
        <v>515</v>
      </c>
      <c r="E2564" s="21">
        <v>1</v>
      </c>
      <c r="F2564">
        <v>98.33</v>
      </c>
      <c r="G2564">
        <v>114</v>
      </c>
    </row>
    <row r="2565" spans="1:7" ht="12.75">
      <c r="A2565">
        <v>377</v>
      </c>
      <c r="B2565">
        <v>303003</v>
      </c>
      <c r="C2565" t="s">
        <v>133</v>
      </c>
      <c r="D2565" t="s">
        <v>516</v>
      </c>
      <c r="E2565" s="21">
        <v>1</v>
      </c>
      <c r="F2565">
        <v>98.06</v>
      </c>
      <c r="G2565">
        <v>114</v>
      </c>
    </row>
    <row r="2566" spans="1:7" ht="12.75">
      <c r="A2566">
        <v>221</v>
      </c>
      <c r="B2566">
        <v>303003</v>
      </c>
      <c r="C2566" t="s">
        <v>133</v>
      </c>
      <c r="D2566" t="s">
        <v>359</v>
      </c>
      <c r="E2566" s="21">
        <v>2</v>
      </c>
      <c r="F2566">
        <v>101.59</v>
      </c>
      <c r="G2566">
        <v>228</v>
      </c>
    </row>
    <row r="2567" spans="1:8" ht="12.75">
      <c r="A2567">
        <v>232</v>
      </c>
      <c r="B2567">
        <v>303003</v>
      </c>
      <c r="C2567" t="s">
        <v>133</v>
      </c>
      <c r="D2567" t="s">
        <v>370</v>
      </c>
      <c r="E2567" s="21">
        <v>2</v>
      </c>
      <c r="F2567">
        <v>97.87</v>
      </c>
      <c r="G2567">
        <v>228</v>
      </c>
      <c r="H2567" s="21">
        <v>6</v>
      </c>
    </row>
    <row r="2568" spans="1:7" ht="12.75">
      <c r="A2568">
        <v>226</v>
      </c>
      <c r="B2568">
        <v>303003</v>
      </c>
      <c r="C2568" t="s">
        <v>133</v>
      </c>
      <c r="D2568" t="s">
        <v>364</v>
      </c>
      <c r="E2568" s="21">
        <v>2</v>
      </c>
      <c r="F2568">
        <v>99.39</v>
      </c>
      <c r="G2568">
        <v>228</v>
      </c>
    </row>
    <row r="2569" spans="1:7" ht="12.75">
      <c r="A2569">
        <v>280</v>
      </c>
      <c r="B2569">
        <v>303003</v>
      </c>
      <c r="C2569" t="s">
        <v>133</v>
      </c>
      <c r="D2569" t="s">
        <v>419</v>
      </c>
      <c r="E2569" s="21">
        <v>2</v>
      </c>
      <c r="F2569">
        <v>79.69</v>
      </c>
      <c r="G2569">
        <v>228</v>
      </c>
    </row>
    <row r="2570" spans="1:7" ht="12.75">
      <c r="A2570">
        <v>193</v>
      </c>
      <c r="B2570">
        <v>303003</v>
      </c>
      <c r="C2570" t="s">
        <v>133</v>
      </c>
      <c r="D2570" t="s">
        <v>332</v>
      </c>
      <c r="E2570" s="21">
        <v>2</v>
      </c>
      <c r="F2570">
        <v>110.61</v>
      </c>
      <c r="G2570">
        <v>228</v>
      </c>
    </row>
    <row r="2571" spans="1:7" ht="12.75">
      <c r="A2571">
        <v>223</v>
      </c>
      <c r="B2571">
        <v>303003</v>
      </c>
      <c r="C2571" t="s">
        <v>133</v>
      </c>
      <c r="D2571" t="s">
        <v>361</v>
      </c>
      <c r="E2571" s="21">
        <v>2</v>
      </c>
      <c r="F2571">
        <v>100.46</v>
      </c>
      <c r="G2571">
        <v>228</v>
      </c>
    </row>
    <row r="2572" spans="1:7" ht="12.75">
      <c r="A2572">
        <v>398</v>
      </c>
      <c r="B2572">
        <v>303003</v>
      </c>
      <c r="C2572" t="s">
        <v>133</v>
      </c>
      <c r="D2572" t="s">
        <v>538</v>
      </c>
      <c r="E2572" s="21">
        <v>1</v>
      </c>
      <c r="F2572">
        <v>93.06</v>
      </c>
      <c r="G2572">
        <v>114</v>
      </c>
    </row>
    <row r="2573" spans="1:7" ht="12.75">
      <c r="A2573">
        <v>58</v>
      </c>
      <c r="B2573">
        <v>303003</v>
      </c>
      <c r="C2573" t="s">
        <v>133</v>
      </c>
      <c r="D2573" t="s">
        <v>198</v>
      </c>
      <c r="E2573" s="21">
        <v>2</v>
      </c>
      <c r="F2573">
        <v>175.02</v>
      </c>
      <c r="G2573">
        <v>228</v>
      </c>
    </row>
    <row r="2574" spans="1:7" ht="12.75">
      <c r="A2574">
        <v>213</v>
      </c>
      <c r="B2574">
        <v>303003</v>
      </c>
      <c r="C2574" t="s">
        <v>133</v>
      </c>
      <c r="D2574" t="s">
        <v>352</v>
      </c>
      <c r="E2574" s="21">
        <v>2</v>
      </c>
      <c r="F2574">
        <v>103.96</v>
      </c>
      <c r="G2574">
        <v>228</v>
      </c>
    </row>
    <row r="2575" spans="1:7" ht="12.75">
      <c r="A2575">
        <v>134</v>
      </c>
      <c r="B2575">
        <v>303003</v>
      </c>
      <c r="C2575" t="s">
        <v>133</v>
      </c>
      <c r="D2575" t="s">
        <v>273</v>
      </c>
      <c r="E2575" s="21">
        <v>2</v>
      </c>
      <c r="F2575">
        <v>131.88</v>
      </c>
      <c r="G2575">
        <v>228</v>
      </c>
    </row>
    <row r="2576" spans="1:7" ht="12.75">
      <c r="A2576">
        <v>99</v>
      </c>
      <c r="B2576">
        <v>303003</v>
      </c>
      <c r="C2576" t="s">
        <v>133</v>
      </c>
      <c r="D2576" t="s">
        <v>238</v>
      </c>
      <c r="E2576" s="21">
        <v>2</v>
      </c>
      <c r="F2576">
        <v>148.29</v>
      </c>
      <c r="G2576">
        <v>228</v>
      </c>
    </row>
    <row r="2577" spans="1:7" ht="12.75">
      <c r="A2577">
        <v>411</v>
      </c>
      <c r="B2577">
        <v>303003</v>
      </c>
      <c r="C2577" t="s">
        <v>133</v>
      </c>
      <c r="D2577" t="s">
        <v>550</v>
      </c>
      <c r="E2577" s="21">
        <v>1</v>
      </c>
      <c r="F2577">
        <v>90.83</v>
      </c>
      <c r="G2577">
        <v>114</v>
      </c>
    </row>
    <row r="2578" spans="1:7" ht="12.75">
      <c r="A2578">
        <v>187</v>
      </c>
      <c r="B2578">
        <v>303003</v>
      </c>
      <c r="C2578" t="s">
        <v>133</v>
      </c>
      <c r="D2578" t="s">
        <v>327</v>
      </c>
      <c r="E2578" s="21">
        <v>2</v>
      </c>
      <c r="F2578">
        <v>113.96</v>
      </c>
      <c r="G2578">
        <v>228</v>
      </c>
    </row>
    <row r="2579" spans="1:7" ht="12.75">
      <c r="A2579">
        <v>490</v>
      </c>
      <c r="B2579">
        <v>303003</v>
      </c>
      <c r="C2579" t="s">
        <v>133</v>
      </c>
      <c r="D2579" t="s">
        <v>625</v>
      </c>
      <c r="E2579" s="21">
        <v>1</v>
      </c>
      <c r="F2579">
        <v>77.5</v>
      </c>
      <c r="G2579">
        <v>114</v>
      </c>
    </row>
    <row r="2580" spans="1:7" ht="12.75">
      <c r="A2580">
        <v>430</v>
      </c>
      <c r="B2580">
        <v>303003</v>
      </c>
      <c r="C2580" t="s">
        <v>133</v>
      </c>
      <c r="D2580" t="s">
        <v>569</v>
      </c>
      <c r="E2580" s="21">
        <v>1</v>
      </c>
      <c r="F2580">
        <v>87.22</v>
      </c>
      <c r="G2580">
        <v>114</v>
      </c>
    </row>
    <row r="2581" spans="1:7" ht="12.75">
      <c r="A2581">
        <v>228</v>
      </c>
      <c r="B2581">
        <v>303003</v>
      </c>
      <c r="C2581" t="s">
        <v>133</v>
      </c>
      <c r="D2581" t="s">
        <v>366</v>
      </c>
      <c r="E2581" s="21">
        <v>2</v>
      </c>
      <c r="F2581">
        <v>98.87</v>
      </c>
      <c r="G2581">
        <v>228</v>
      </c>
    </row>
    <row r="2582" spans="1:7" ht="12.75">
      <c r="A2582">
        <v>196</v>
      </c>
      <c r="B2582">
        <v>303003</v>
      </c>
      <c r="C2582" t="s">
        <v>133</v>
      </c>
      <c r="D2582" t="s">
        <v>335</v>
      </c>
      <c r="E2582" s="21">
        <v>2</v>
      </c>
      <c r="F2582">
        <v>109.58</v>
      </c>
      <c r="G2582">
        <v>228</v>
      </c>
    </row>
    <row r="2583" spans="1:7" ht="12.75">
      <c r="A2583">
        <v>385</v>
      </c>
      <c r="B2583">
        <v>303003</v>
      </c>
      <c r="C2583" t="s">
        <v>133</v>
      </c>
      <c r="D2583" t="s">
        <v>525</v>
      </c>
      <c r="E2583" s="21">
        <v>1</v>
      </c>
      <c r="F2583">
        <v>95</v>
      </c>
      <c r="G2583">
        <v>114</v>
      </c>
    </row>
    <row r="2584" spans="1:7" ht="12.75">
      <c r="A2584">
        <v>560</v>
      </c>
      <c r="B2584">
        <v>303009</v>
      </c>
      <c r="C2584" t="s">
        <v>2697</v>
      </c>
      <c r="D2584" t="s">
        <v>2763</v>
      </c>
      <c r="E2584" s="21">
        <v>1</v>
      </c>
      <c r="F2584">
        <v>61.58</v>
      </c>
      <c r="G2584">
        <v>286</v>
      </c>
    </row>
    <row r="2585" spans="1:13" ht="12.75">
      <c r="A2585" s="41">
        <v>539</v>
      </c>
      <c r="B2585" s="41">
        <v>303009</v>
      </c>
      <c r="C2585" s="41" t="s">
        <v>2697</v>
      </c>
      <c r="D2585" s="41" t="s">
        <v>2763</v>
      </c>
      <c r="E2585" s="41">
        <v>1</v>
      </c>
      <c r="F2585" s="41">
        <v>14.87</v>
      </c>
      <c r="G2585" s="41">
        <v>320</v>
      </c>
      <c r="H2585" s="41">
        <v>539</v>
      </c>
      <c r="I2585" s="41"/>
      <c r="J2585" s="41"/>
      <c r="K2585" s="41"/>
      <c r="L2585" s="41"/>
      <c r="M2585" s="41"/>
    </row>
    <row r="2586" spans="1:7" ht="12.75">
      <c r="A2586">
        <v>604</v>
      </c>
      <c r="B2586">
        <v>303009</v>
      </c>
      <c r="C2586" t="s">
        <v>2697</v>
      </c>
      <c r="D2586" t="s">
        <v>2805</v>
      </c>
      <c r="E2586" s="21">
        <v>1</v>
      </c>
      <c r="F2586">
        <v>51.05</v>
      </c>
      <c r="G2586">
        <v>286</v>
      </c>
    </row>
    <row r="2587" spans="1:7" ht="12.75">
      <c r="A2587">
        <v>481</v>
      </c>
      <c r="B2587">
        <v>303009</v>
      </c>
      <c r="C2587" t="s">
        <v>2697</v>
      </c>
      <c r="D2587" t="s">
        <v>2698</v>
      </c>
      <c r="E2587" s="21">
        <v>1</v>
      </c>
      <c r="F2587">
        <v>92.37</v>
      </c>
      <c r="G2587">
        <v>286</v>
      </c>
    </row>
    <row r="2588" spans="1:7" ht="12.75">
      <c r="A2588">
        <v>610</v>
      </c>
      <c r="B2588">
        <v>303011</v>
      </c>
      <c r="C2588" t="s">
        <v>2611</v>
      </c>
      <c r="D2588" t="s">
        <v>2809</v>
      </c>
      <c r="E2588" s="21">
        <v>1</v>
      </c>
      <c r="F2588">
        <v>50.26</v>
      </c>
      <c r="G2588">
        <v>286</v>
      </c>
    </row>
    <row r="2589" spans="1:7" ht="12.75">
      <c r="A2589">
        <v>626</v>
      </c>
      <c r="B2589">
        <v>303011</v>
      </c>
      <c r="C2589" t="s">
        <v>2611</v>
      </c>
      <c r="D2589" t="s">
        <v>2822</v>
      </c>
      <c r="E2589" s="21">
        <v>1</v>
      </c>
      <c r="F2589">
        <v>45.53</v>
      </c>
      <c r="G2589">
        <v>286</v>
      </c>
    </row>
    <row r="2590" spans="1:7" ht="12.75">
      <c r="A2590">
        <v>723</v>
      </c>
      <c r="B2590">
        <v>303011</v>
      </c>
      <c r="C2590" t="s">
        <v>2611</v>
      </c>
      <c r="D2590" t="s">
        <v>2907</v>
      </c>
      <c r="E2590" s="21">
        <v>1</v>
      </c>
      <c r="F2590">
        <v>22.63</v>
      </c>
      <c r="G2590">
        <v>286</v>
      </c>
    </row>
    <row r="2591" spans="1:7" ht="12.75">
      <c r="A2591">
        <v>835</v>
      </c>
      <c r="B2591">
        <v>303011</v>
      </c>
      <c r="C2591" t="s">
        <v>2611</v>
      </c>
      <c r="D2591" t="s">
        <v>3009</v>
      </c>
      <c r="E2591" s="21">
        <v>1</v>
      </c>
      <c r="F2591">
        <v>4.47</v>
      </c>
      <c r="G2591">
        <v>286</v>
      </c>
    </row>
    <row r="2592" spans="1:7" ht="12.75">
      <c r="A2592">
        <v>707</v>
      </c>
      <c r="B2592">
        <v>303011</v>
      </c>
      <c r="C2592" t="s">
        <v>2611</v>
      </c>
      <c r="D2592" t="s">
        <v>2895</v>
      </c>
      <c r="E2592" s="21">
        <v>1</v>
      </c>
      <c r="F2592">
        <v>27.89</v>
      </c>
      <c r="G2592">
        <v>286</v>
      </c>
    </row>
    <row r="2593" spans="1:7" ht="12.75">
      <c r="A2593">
        <v>384</v>
      </c>
      <c r="B2593">
        <v>303011</v>
      </c>
      <c r="C2593" t="s">
        <v>2611</v>
      </c>
      <c r="D2593" t="s">
        <v>2612</v>
      </c>
      <c r="E2593" s="21">
        <v>2</v>
      </c>
      <c r="F2593">
        <v>74.75</v>
      </c>
      <c r="G2593">
        <v>483</v>
      </c>
    </row>
    <row r="2594" spans="1:7" ht="12.75">
      <c r="A2594">
        <v>565</v>
      </c>
      <c r="B2594">
        <v>303011</v>
      </c>
      <c r="C2594" t="s">
        <v>2611</v>
      </c>
      <c r="D2594" t="s">
        <v>2768</v>
      </c>
      <c r="E2594" s="21">
        <v>1</v>
      </c>
      <c r="F2594">
        <v>60.53</v>
      </c>
      <c r="G2594">
        <v>286</v>
      </c>
    </row>
    <row r="2595" spans="1:7" ht="12.75">
      <c r="A2595">
        <v>499</v>
      </c>
      <c r="B2595">
        <v>303016</v>
      </c>
      <c r="C2595" t="s">
        <v>630</v>
      </c>
      <c r="D2595" t="s">
        <v>635</v>
      </c>
      <c r="E2595" s="21">
        <v>1</v>
      </c>
      <c r="F2595">
        <v>76.39</v>
      </c>
      <c r="G2595">
        <v>114</v>
      </c>
    </row>
    <row r="2596" spans="1:7" ht="12.75">
      <c r="A2596">
        <v>500</v>
      </c>
      <c r="B2596">
        <v>303016</v>
      </c>
      <c r="C2596" t="s">
        <v>630</v>
      </c>
      <c r="D2596" t="s">
        <v>636</v>
      </c>
      <c r="E2596" s="21">
        <v>1</v>
      </c>
      <c r="F2596">
        <v>76.39</v>
      </c>
      <c r="G2596">
        <v>114</v>
      </c>
    </row>
    <row r="2597" spans="1:7" ht="12.75">
      <c r="A2597">
        <v>496</v>
      </c>
      <c r="B2597">
        <v>303016</v>
      </c>
      <c r="C2597" t="s">
        <v>630</v>
      </c>
      <c r="D2597" t="s">
        <v>632</v>
      </c>
      <c r="E2597" s="21">
        <v>1</v>
      </c>
      <c r="F2597">
        <v>76.94</v>
      </c>
      <c r="G2597">
        <v>114</v>
      </c>
    </row>
    <row r="2598" spans="1:7" ht="12.75">
      <c r="A2598">
        <v>495</v>
      </c>
      <c r="B2598">
        <v>303016</v>
      </c>
      <c r="C2598" t="s">
        <v>630</v>
      </c>
      <c r="D2598" t="s">
        <v>631</v>
      </c>
      <c r="E2598" s="21">
        <v>1</v>
      </c>
      <c r="F2598">
        <v>76.94</v>
      </c>
      <c r="G2598">
        <v>114</v>
      </c>
    </row>
    <row r="2599" spans="1:7" ht="12.75">
      <c r="A2599">
        <v>199</v>
      </c>
      <c r="B2599">
        <v>304001</v>
      </c>
      <c r="C2599" t="s">
        <v>413</v>
      </c>
      <c r="D2599" t="s">
        <v>2483</v>
      </c>
      <c r="E2599" s="21">
        <v>2</v>
      </c>
      <c r="F2599">
        <v>164.84</v>
      </c>
      <c r="G2599">
        <v>429</v>
      </c>
    </row>
    <row r="2600" spans="1:7" ht="12.75">
      <c r="A2600">
        <v>477</v>
      </c>
      <c r="B2600">
        <v>304001</v>
      </c>
      <c r="C2600" t="s">
        <v>413</v>
      </c>
      <c r="D2600" t="s">
        <v>2693</v>
      </c>
      <c r="E2600" s="21">
        <v>1</v>
      </c>
      <c r="F2600">
        <v>93.75</v>
      </c>
      <c r="G2600">
        <v>163</v>
      </c>
    </row>
    <row r="2601" spans="1:7" ht="12.75">
      <c r="A2601">
        <v>12</v>
      </c>
      <c r="B2601">
        <v>304001</v>
      </c>
      <c r="C2601" t="s">
        <v>413</v>
      </c>
      <c r="D2601" t="s">
        <v>2375</v>
      </c>
      <c r="E2601" s="21">
        <v>4</v>
      </c>
      <c r="F2601">
        <v>291.34</v>
      </c>
      <c r="G2601">
        <v>878</v>
      </c>
    </row>
    <row r="2602" spans="1:13" ht="12.75">
      <c r="A2602" s="41">
        <v>533</v>
      </c>
      <c r="B2602" s="41">
        <v>304001</v>
      </c>
      <c r="C2602" s="41" t="s">
        <v>413</v>
      </c>
      <c r="D2602" s="41" t="s">
        <v>2375</v>
      </c>
      <c r="E2602" s="41">
        <v>1</v>
      </c>
      <c r="F2602" s="41">
        <v>15.82</v>
      </c>
      <c r="G2602" s="41">
        <v>320</v>
      </c>
      <c r="H2602" s="41">
        <v>533</v>
      </c>
      <c r="I2602" s="41"/>
      <c r="J2602" s="41"/>
      <c r="K2602" s="41"/>
      <c r="L2602" s="41"/>
      <c r="M2602" s="41"/>
    </row>
    <row r="2603" spans="1:7" ht="12.75">
      <c r="A2603">
        <v>307</v>
      </c>
      <c r="B2603">
        <v>304001</v>
      </c>
      <c r="C2603" t="s">
        <v>413</v>
      </c>
      <c r="D2603" t="s">
        <v>876</v>
      </c>
      <c r="E2603" s="21">
        <v>2</v>
      </c>
      <c r="F2603">
        <v>107.65</v>
      </c>
      <c r="G2603">
        <v>429</v>
      </c>
    </row>
    <row r="2604" spans="1:7" ht="12.75">
      <c r="A2604">
        <v>322</v>
      </c>
      <c r="B2604">
        <v>304001</v>
      </c>
      <c r="C2604" t="s">
        <v>413</v>
      </c>
      <c r="D2604" t="s">
        <v>876</v>
      </c>
      <c r="E2604" s="21">
        <v>1</v>
      </c>
      <c r="F2604">
        <v>49.21</v>
      </c>
      <c r="G2604">
        <v>320</v>
      </c>
    </row>
    <row r="2605" spans="1:7" ht="12.75">
      <c r="A2605">
        <v>108</v>
      </c>
      <c r="B2605">
        <v>304001</v>
      </c>
      <c r="C2605" t="s">
        <v>413</v>
      </c>
      <c r="D2605" t="s">
        <v>414</v>
      </c>
      <c r="E2605" s="21">
        <v>3</v>
      </c>
      <c r="F2605">
        <v>171.31</v>
      </c>
      <c r="G2605">
        <v>715</v>
      </c>
    </row>
    <row r="2606" spans="1:10" ht="12.75">
      <c r="A2606">
        <v>275</v>
      </c>
      <c r="B2606">
        <v>304001</v>
      </c>
      <c r="C2606" t="s">
        <v>413</v>
      </c>
      <c r="D2606" t="s">
        <v>414</v>
      </c>
      <c r="E2606" s="21">
        <v>2</v>
      </c>
      <c r="F2606">
        <v>81.47</v>
      </c>
      <c r="G2606">
        <v>228</v>
      </c>
      <c r="H2606" s="21">
        <f>SUM(E2605:E2606)</f>
        <v>5</v>
      </c>
      <c r="I2606" s="21">
        <f>SUM(F2605:F2606)</f>
        <v>252.78</v>
      </c>
      <c r="J2606" s="21">
        <f>SUM(G2605:G2606)</f>
        <v>943</v>
      </c>
    </row>
    <row r="2607" spans="1:7" ht="12.75">
      <c r="A2607">
        <v>360</v>
      </c>
      <c r="B2607">
        <v>304001</v>
      </c>
      <c r="C2607" t="s">
        <v>413</v>
      </c>
      <c r="D2607" t="s">
        <v>2592</v>
      </c>
      <c r="E2607" s="21">
        <v>2</v>
      </c>
      <c r="F2607">
        <v>86.66</v>
      </c>
      <c r="G2607">
        <v>449</v>
      </c>
    </row>
    <row r="2608" spans="1:7" ht="12.75">
      <c r="A2608">
        <v>71</v>
      </c>
      <c r="B2608">
        <v>304001</v>
      </c>
      <c r="C2608" t="s">
        <v>413</v>
      </c>
      <c r="D2608" t="s">
        <v>2401</v>
      </c>
      <c r="E2608" s="21">
        <v>3</v>
      </c>
      <c r="F2608">
        <v>211.94</v>
      </c>
      <c r="G2608">
        <v>592</v>
      </c>
    </row>
    <row r="2609" spans="1:7" ht="12.75">
      <c r="A2609">
        <v>407</v>
      </c>
      <c r="B2609">
        <v>304001</v>
      </c>
      <c r="C2609" t="s">
        <v>413</v>
      </c>
      <c r="D2609" t="s">
        <v>2631</v>
      </c>
      <c r="E2609" s="21">
        <v>2</v>
      </c>
      <c r="F2609">
        <v>63.7</v>
      </c>
      <c r="G2609">
        <v>518</v>
      </c>
    </row>
    <row r="2610" spans="1:7" ht="12.75">
      <c r="A2610">
        <v>114</v>
      </c>
      <c r="B2610">
        <v>304001</v>
      </c>
      <c r="C2610" t="s">
        <v>413</v>
      </c>
      <c r="D2610" t="s">
        <v>946</v>
      </c>
      <c r="E2610" s="21">
        <v>3</v>
      </c>
      <c r="F2610">
        <v>166.05</v>
      </c>
      <c r="G2610">
        <v>715</v>
      </c>
    </row>
    <row r="2611" spans="1:7" ht="12.75">
      <c r="A2611">
        <v>411</v>
      </c>
      <c r="B2611">
        <v>304001</v>
      </c>
      <c r="C2611" t="s">
        <v>413</v>
      </c>
      <c r="D2611" t="s">
        <v>946</v>
      </c>
      <c r="E2611" s="21">
        <v>1</v>
      </c>
      <c r="F2611">
        <v>35.13</v>
      </c>
      <c r="G2611">
        <v>320</v>
      </c>
    </row>
    <row r="2612" spans="1:7" ht="12.75">
      <c r="A2612">
        <v>43</v>
      </c>
      <c r="B2612">
        <v>304001</v>
      </c>
      <c r="C2612" t="s">
        <v>413</v>
      </c>
      <c r="D2612" t="s">
        <v>874</v>
      </c>
      <c r="E2612" s="21">
        <v>3</v>
      </c>
      <c r="F2612">
        <v>258.09</v>
      </c>
      <c r="G2612">
        <v>592</v>
      </c>
    </row>
    <row r="2613" spans="1:7" ht="12.75">
      <c r="A2613">
        <v>320</v>
      </c>
      <c r="B2613">
        <v>304001</v>
      </c>
      <c r="C2613" t="s">
        <v>413</v>
      </c>
      <c r="D2613" t="s">
        <v>874</v>
      </c>
      <c r="E2613" s="21">
        <v>1</v>
      </c>
      <c r="F2613">
        <v>49.53</v>
      </c>
      <c r="G2613">
        <v>320</v>
      </c>
    </row>
    <row r="2614" spans="1:7" ht="12.75">
      <c r="A2614">
        <v>566</v>
      </c>
      <c r="B2614">
        <v>304001</v>
      </c>
      <c r="C2614" t="s">
        <v>413</v>
      </c>
      <c r="D2614" t="s">
        <v>2769</v>
      </c>
      <c r="E2614" s="21">
        <v>1</v>
      </c>
      <c r="F2614">
        <v>60.32</v>
      </c>
      <c r="G2614">
        <v>232</v>
      </c>
    </row>
    <row r="2615" spans="1:7" ht="12.75">
      <c r="A2615">
        <v>331</v>
      </c>
      <c r="B2615">
        <v>304001</v>
      </c>
      <c r="C2615" t="s">
        <v>413</v>
      </c>
      <c r="D2615" t="s">
        <v>469</v>
      </c>
      <c r="E2615" s="21">
        <v>2</v>
      </c>
      <c r="F2615">
        <v>51.2</v>
      </c>
      <c r="G2615">
        <v>228</v>
      </c>
    </row>
    <row r="2616" spans="1:7" ht="12.75">
      <c r="A2616">
        <v>345</v>
      </c>
      <c r="B2616">
        <v>304001</v>
      </c>
      <c r="C2616" t="s">
        <v>413</v>
      </c>
      <c r="D2616" t="s">
        <v>469</v>
      </c>
      <c r="E2616" s="21">
        <v>2</v>
      </c>
      <c r="F2616">
        <v>92.42</v>
      </c>
      <c r="G2616">
        <v>360</v>
      </c>
    </row>
    <row r="2617" spans="1:10" ht="12.75">
      <c r="A2617">
        <v>291</v>
      </c>
      <c r="B2617">
        <v>304001</v>
      </c>
      <c r="C2617" t="s">
        <v>413</v>
      </c>
      <c r="D2617" t="s">
        <v>469</v>
      </c>
      <c r="E2617" s="21">
        <v>1</v>
      </c>
      <c r="F2617">
        <v>54.11</v>
      </c>
      <c r="G2617">
        <v>320</v>
      </c>
      <c r="H2617" s="21">
        <f>SUM(E2615:E2617)</f>
        <v>5</v>
      </c>
      <c r="I2617" s="21">
        <f>SUM(F2615:F2617)</f>
        <v>197.73000000000002</v>
      </c>
      <c r="J2617" s="21">
        <f>SUM(G2615:G2617)</f>
        <v>908</v>
      </c>
    </row>
    <row r="2618" spans="1:7" ht="12.75">
      <c r="A2618">
        <v>325</v>
      </c>
      <c r="B2618">
        <v>304001</v>
      </c>
      <c r="C2618" t="s">
        <v>413</v>
      </c>
      <c r="D2618" t="s">
        <v>623</v>
      </c>
      <c r="E2618" s="21">
        <v>2</v>
      </c>
      <c r="F2618">
        <v>101.01</v>
      </c>
      <c r="G2618">
        <v>483</v>
      </c>
    </row>
    <row r="2619" spans="1:7" ht="12.75">
      <c r="A2619">
        <v>488</v>
      </c>
      <c r="B2619">
        <v>304001</v>
      </c>
      <c r="C2619" t="s">
        <v>413</v>
      </c>
      <c r="D2619" t="s">
        <v>623</v>
      </c>
      <c r="E2619" s="21">
        <v>1</v>
      </c>
      <c r="F2619">
        <v>77.57</v>
      </c>
      <c r="G2619">
        <v>114</v>
      </c>
    </row>
    <row r="2620" spans="1:7" ht="12.75">
      <c r="A2620">
        <v>138</v>
      </c>
      <c r="B2620">
        <v>304001</v>
      </c>
      <c r="C2620" t="s">
        <v>413</v>
      </c>
      <c r="D2620" t="s">
        <v>855</v>
      </c>
      <c r="E2620" s="21">
        <v>3</v>
      </c>
      <c r="F2620">
        <v>126.34</v>
      </c>
      <c r="G2620">
        <v>681</v>
      </c>
    </row>
    <row r="2621" spans="1:7" ht="12.75">
      <c r="A2621">
        <v>294</v>
      </c>
      <c r="B2621">
        <v>304001</v>
      </c>
      <c r="C2621" t="s">
        <v>413</v>
      </c>
      <c r="D2621" t="s">
        <v>855</v>
      </c>
      <c r="E2621" s="21">
        <v>1</v>
      </c>
      <c r="F2621">
        <v>53.64</v>
      </c>
      <c r="G2621">
        <v>320</v>
      </c>
    </row>
    <row r="2622" spans="1:7" ht="12.75">
      <c r="A2622">
        <v>368</v>
      </c>
      <c r="B2622">
        <v>304001</v>
      </c>
      <c r="C2622" t="s">
        <v>413</v>
      </c>
      <c r="D2622" t="s">
        <v>507</v>
      </c>
      <c r="E2622" s="21">
        <v>2</v>
      </c>
      <c r="F2622">
        <v>8.77</v>
      </c>
      <c r="G2622">
        <v>228</v>
      </c>
    </row>
    <row r="2623" spans="1:7" ht="12.75">
      <c r="A2623">
        <v>805</v>
      </c>
      <c r="B2623">
        <v>304001</v>
      </c>
      <c r="C2623" t="s">
        <v>413</v>
      </c>
      <c r="D2623" t="s">
        <v>507</v>
      </c>
      <c r="E2623" s="21">
        <v>1</v>
      </c>
      <c r="F2623">
        <v>8.95</v>
      </c>
      <c r="G2623">
        <v>286</v>
      </c>
    </row>
    <row r="2624" spans="1:7" ht="12.75">
      <c r="A2624">
        <v>148</v>
      </c>
      <c r="B2624">
        <v>304001</v>
      </c>
      <c r="C2624" t="s">
        <v>413</v>
      </c>
      <c r="D2624" t="s">
        <v>2445</v>
      </c>
      <c r="E2624" s="21">
        <v>3</v>
      </c>
      <c r="F2624">
        <v>117.11</v>
      </c>
      <c r="G2624">
        <v>715</v>
      </c>
    </row>
    <row r="2625" spans="1:7" ht="12.75">
      <c r="A2625">
        <v>212</v>
      </c>
      <c r="B2625">
        <v>304001</v>
      </c>
      <c r="C2625" t="s">
        <v>413</v>
      </c>
      <c r="D2625" t="s">
        <v>2489</v>
      </c>
      <c r="E2625" s="21">
        <v>2</v>
      </c>
      <c r="F2625">
        <v>155.4</v>
      </c>
      <c r="G2625">
        <v>395</v>
      </c>
    </row>
    <row r="2626" spans="1:7" ht="12.75">
      <c r="A2626">
        <v>329</v>
      </c>
      <c r="B2626">
        <v>304001</v>
      </c>
      <c r="C2626" t="s">
        <v>413</v>
      </c>
      <c r="D2626" t="s">
        <v>895</v>
      </c>
      <c r="E2626" s="21">
        <v>2</v>
      </c>
      <c r="F2626">
        <v>98.65</v>
      </c>
      <c r="G2626">
        <v>429</v>
      </c>
    </row>
    <row r="2627" spans="1:7" ht="12.75">
      <c r="A2627">
        <v>344</v>
      </c>
      <c r="B2627">
        <v>304001</v>
      </c>
      <c r="C2627" t="s">
        <v>413</v>
      </c>
      <c r="D2627" t="s">
        <v>895</v>
      </c>
      <c r="E2627" s="21">
        <v>1</v>
      </c>
      <c r="F2627">
        <v>45.73</v>
      </c>
      <c r="G2627">
        <v>320</v>
      </c>
    </row>
    <row r="2628" spans="1:7" ht="12.75">
      <c r="A2628">
        <v>354</v>
      </c>
      <c r="B2628">
        <v>304001</v>
      </c>
      <c r="C2628" t="s">
        <v>413</v>
      </c>
      <c r="D2628" t="s">
        <v>491</v>
      </c>
      <c r="E2628" s="21">
        <v>2</v>
      </c>
      <c r="F2628">
        <v>29.12</v>
      </c>
      <c r="G2628">
        <v>228</v>
      </c>
    </row>
    <row r="2629" spans="1:7" ht="12.75">
      <c r="A2629">
        <v>301</v>
      </c>
      <c r="B2629">
        <v>304001</v>
      </c>
      <c r="C2629" t="s">
        <v>413</v>
      </c>
      <c r="D2629" t="s">
        <v>491</v>
      </c>
      <c r="E2629" s="21">
        <v>2</v>
      </c>
      <c r="F2629">
        <v>109</v>
      </c>
      <c r="G2629">
        <v>483</v>
      </c>
    </row>
    <row r="2630" spans="1:13" ht="12.75">
      <c r="A2630" s="41">
        <v>521</v>
      </c>
      <c r="B2630" s="41">
        <v>304001</v>
      </c>
      <c r="C2630" s="41" t="s">
        <v>413</v>
      </c>
      <c r="D2630" s="41" t="s">
        <v>491</v>
      </c>
      <c r="E2630" s="41">
        <v>1</v>
      </c>
      <c r="F2630" s="41">
        <v>17.72</v>
      </c>
      <c r="G2630" s="41">
        <v>320</v>
      </c>
      <c r="H2630" s="41">
        <v>521</v>
      </c>
      <c r="I2630" s="41"/>
      <c r="J2630" s="41"/>
      <c r="K2630" s="41"/>
      <c r="L2630" s="41"/>
      <c r="M2630" s="41"/>
    </row>
    <row r="2631" spans="1:7" ht="12.75">
      <c r="A2631">
        <v>444</v>
      </c>
      <c r="B2631">
        <v>304001</v>
      </c>
      <c r="C2631" t="s">
        <v>413</v>
      </c>
      <c r="D2631" t="s">
        <v>2666</v>
      </c>
      <c r="E2631" s="21">
        <v>2</v>
      </c>
      <c r="F2631">
        <v>39.85</v>
      </c>
      <c r="G2631">
        <v>449</v>
      </c>
    </row>
    <row r="2632" spans="1:7" ht="12.75">
      <c r="A2632">
        <v>324</v>
      </c>
      <c r="B2632">
        <v>304001</v>
      </c>
      <c r="C2632" t="s">
        <v>413</v>
      </c>
      <c r="D2632" t="s">
        <v>2566</v>
      </c>
      <c r="E2632" s="21">
        <v>2</v>
      </c>
      <c r="F2632">
        <v>101.26</v>
      </c>
      <c r="G2632">
        <v>518</v>
      </c>
    </row>
    <row r="2633" spans="1:7" ht="12.75">
      <c r="A2633">
        <v>714</v>
      </c>
      <c r="B2633">
        <v>304001</v>
      </c>
      <c r="C2633" t="s">
        <v>413</v>
      </c>
      <c r="D2633" t="s">
        <v>2900</v>
      </c>
      <c r="E2633" s="21">
        <v>1</v>
      </c>
      <c r="F2633">
        <v>25.69</v>
      </c>
      <c r="G2633">
        <v>232</v>
      </c>
    </row>
    <row r="2634" spans="1:7" ht="12.75">
      <c r="A2634">
        <v>217</v>
      </c>
      <c r="B2634">
        <v>304001</v>
      </c>
      <c r="C2634" t="s">
        <v>413</v>
      </c>
      <c r="D2634" t="s">
        <v>2493</v>
      </c>
      <c r="E2634" s="21">
        <v>2</v>
      </c>
      <c r="F2634">
        <v>151.93</v>
      </c>
      <c r="G2634">
        <v>429</v>
      </c>
    </row>
    <row r="2635" spans="1:7" ht="12.75">
      <c r="A2635">
        <v>176</v>
      </c>
      <c r="B2635">
        <v>304001</v>
      </c>
      <c r="C2635" t="s">
        <v>413</v>
      </c>
      <c r="D2635" t="s">
        <v>2467</v>
      </c>
      <c r="E2635" s="21">
        <v>3</v>
      </c>
      <c r="F2635">
        <v>45.17</v>
      </c>
      <c r="G2635">
        <v>715</v>
      </c>
    </row>
    <row r="2636" spans="1:7" ht="12.75">
      <c r="A2636">
        <v>28</v>
      </c>
      <c r="B2636">
        <v>304001</v>
      </c>
      <c r="C2636" t="s">
        <v>413</v>
      </c>
      <c r="D2636" t="s">
        <v>933</v>
      </c>
      <c r="E2636" s="21">
        <v>4</v>
      </c>
      <c r="F2636">
        <v>184.73</v>
      </c>
      <c r="G2636">
        <v>878</v>
      </c>
    </row>
    <row r="2637" spans="1:7" ht="12.75">
      <c r="A2637">
        <v>393</v>
      </c>
      <c r="B2637">
        <v>304001</v>
      </c>
      <c r="C2637" t="s">
        <v>413</v>
      </c>
      <c r="D2637" t="s">
        <v>933</v>
      </c>
      <c r="E2637" s="21">
        <v>1</v>
      </c>
      <c r="F2637">
        <v>37.97</v>
      </c>
      <c r="G2637">
        <v>320</v>
      </c>
    </row>
    <row r="2638" spans="1:7" ht="12.75">
      <c r="A2638">
        <v>109</v>
      </c>
      <c r="B2638">
        <v>304002</v>
      </c>
      <c r="C2638" t="s">
        <v>68</v>
      </c>
      <c r="D2638" t="s">
        <v>770</v>
      </c>
      <c r="E2638" s="21">
        <v>3</v>
      </c>
      <c r="F2638">
        <v>171.31</v>
      </c>
      <c r="G2638">
        <v>715</v>
      </c>
    </row>
    <row r="2639" spans="1:7" ht="12.75">
      <c r="A2639">
        <v>202</v>
      </c>
      <c r="B2639">
        <v>304002</v>
      </c>
      <c r="C2639" t="s">
        <v>68</v>
      </c>
      <c r="D2639" t="s">
        <v>770</v>
      </c>
      <c r="E2639" s="21">
        <v>1</v>
      </c>
      <c r="F2639">
        <v>68.2</v>
      </c>
      <c r="G2639">
        <v>320</v>
      </c>
    </row>
    <row r="2640" spans="1:7" ht="12.75">
      <c r="A2640">
        <v>215</v>
      </c>
      <c r="B2640">
        <v>304002</v>
      </c>
      <c r="C2640" t="s">
        <v>68</v>
      </c>
      <c r="D2640" t="s">
        <v>781</v>
      </c>
      <c r="E2640" s="21">
        <v>1</v>
      </c>
      <c r="F2640">
        <v>66.14</v>
      </c>
      <c r="G2640">
        <v>320</v>
      </c>
    </row>
    <row r="2641" spans="1:7" ht="12.75">
      <c r="A2641">
        <v>598</v>
      </c>
      <c r="B2641">
        <v>304002</v>
      </c>
      <c r="C2641" t="s">
        <v>68</v>
      </c>
      <c r="D2641" t="s">
        <v>781</v>
      </c>
      <c r="E2641" s="21">
        <v>1</v>
      </c>
      <c r="F2641">
        <v>52.37</v>
      </c>
      <c r="G2641">
        <v>286</v>
      </c>
    </row>
    <row r="2642" spans="1:7" ht="12.75">
      <c r="A2642">
        <v>508</v>
      </c>
      <c r="B2642">
        <v>304002</v>
      </c>
      <c r="C2642" t="s">
        <v>68</v>
      </c>
      <c r="D2642" t="s">
        <v>2719</v>
      </c>
      <c r="E2642" s="21">
        <v>1</v>
      </c>
      <c r="F2642">
        <v>83.68</v>
      </c>
      <c r="G2642">
        <v>286</v>
      </c>
    </row>
    <row r="2643" spans="1:7" ht="12.75">
      <c r="A2643">
        <v>237</v>
      </c>
      <c r="B2643">
        <v>304002</v>
      </c>
      <c r="C2643" t="s">
        <v>68</v>
      </c>
      <c r="D2643" t="s">
        <v>894</v>
      </c>
      <c r="E2643" s="21">
        <v>2</v>
      </c>
      <c r="F2643">
        <v>139.05</v>
      </c>
      <c r="G2643">
        <v>429</v>
      </c>
    </row>
    <row r="2644" spans="1:7" ht="12.75">
      <c r="A2644">
        <v>343</v>
      </c>
      <c r="B2644">
        <v>304002</v>
      </c>
      <c r="C2644" t="s">
        <v>68</v>
      </c>
      <c r="D2644" t="s">
        <v>894</v>
      </c>
      <c r="E2644" s="21">
        <v>1</v>
      </c>
      <c r="F2644">
        <v>45.89</v>
      </c>
      <c r="G2644">
        <v>320</v>
      </c>
    </row>
    <row r="2645" spans="1:7" ht="12.75">
      <c r="A2645">
        <v>507</v>
      </c>
      <c r="B2645">
        <v>304002</v>
      </c>
      <c r="C2645" t="s">
        <v>68</v>
      </c>
      <c r="D2645" t="s">
        <v>2718</v>
      </c>
      <c r="E2645" s="21">
        <v>1</v>
      </c>
      <c r="F2645">
        <v>83.94</v>
      </c>
      <c r="G2645">
        <v>232</v>
      </c>
    </row>
    <row r="2646" spans="1:7" ht="12.75">
      <c r="A2646">
        <v>369</v>
      </c>
      <c r="B2646">
        <v>304002</v>
      </c>
      <c r="C2646" t="s">
        <v>68</v>
      </c>
      <c r="D2646" t="s">
        <v>627</v>
      </c>
      <c r="E2646" s="21">
        <v>1</v>
      </c>
      <c r="F2646">
        <v>41.77</v>
      </c>
      <c r="G2646">
        <v>320</v>
      </c>
    </row>
    <row r="2647" spans="1:7" ht="12.75">
      <c r="A2647">
        <v>492</v>
      </c>
      <c r="B2647">
        <v>304002</v>
      </c>
      <c r="C2647" t="s">
        <v>68</v>
      </c>
      <c r="D2647" t="s">
        <v>627</v>
      </c>
      <c r="E2647" s="21">
        <v>1</v>
      </c>
      <c r="F2647">
        <v>77.32</v>
      </c>
      <c r="G2647">
        <v>114</v>
      </c>
    </row>
    <row r="2648" spans="1:7" ht="12.75">
      <c r="A2648">
        <v>470</v>
      </c>
      <c r="B2648">
        <v>304002</v>
      </c>
      <c r="C2648" t="s">
        <v>68</v>
      </c>
      <c r="D2648" t="s">
        <v>627</v>
      </c>
      <c r="E2648" s="21">
        <v>1</v>
      </c>
      <c r="F2648">
        <v>97.36</v>
      </c>
      <c r="G2648">
        <v>197</v>
      </c>
    </row>
    <row r="2649" spans="1:7" ht="12.75">
      <c r="A2649">
        <v>520</v>
      </c>
      <c r="B2649">
        <v>304002</v>
      </c>
      <c r="C2649" t="s">
        <v>68</v>
      </c>
      <c r="D2649" t="s">
        <v>2730</v>
      </c>
      <c r="E2649" s="21">
        <v>1</v>
      </c>
      <c r="F2649">
        <v>78.68</v>
      </c>
      <c r="G2649">
        <v>286</v>
      </c>
    </row>
    <row r="2650" spans="1:7" ht="12.75">
      <c r="A2650">
        <v>589</v>
      </c>
      <c r="B2650">
        <v>304002</v>
      </c>
      <c r="C2650" t="s">
        <v>68</v>
      </c>
      <c r="D2650" t="s">
        <v>2791</v>
      </c>
      <c r="E2650" s="21">
        <v>1</v>
      </c>
      <c r="F2650">
        <v>55.26</v>
      </c>
      <c r="G2650">
        <v>286</v>
      </c>
    </row>
    <row r="2651" spans="1:7" ht="12.75">
      <c r="A2651">
        <v>157</v>
      </c>
      <c r="B2651">
        <v>304002</v>
      </c>
      <c r="C2651" t="s">
        <v>68</v>
      </c>
      <c r="D2651" t="s">
        <v>737</v>
      </c>
      <c r="E2651" s="21">
        <v>1</v>
      </c>
      <c r="F2651">
        <v>75.32</v>
      </c>
      <c r="G2651">
        <v>320</v>
      </c>
    </row>
    <row r="2652" spans="1:7" ht="12.75">
      <c r="A2652">
        <v>813</v>
      </c>
      <c r="B2652">
        <v>304002</v>
      </c>
      <c r="C2652" t="s">
        <v>68</v>
      </c>
      <c r="D2652" t="s">
        <v>737</v>
      </c>
      <c r="E2652" s="21">
        <v>1</v>
      </c>
      <c r="F2652">
        <v>7.91</v>
      </c>
      <c r="G2652">
        <v>197</v>
      </c>
    </row>
    <row r="2653" spans="1:7" ht="12.75">
      <c r="A2653">
        <v>53</v>
      </c>
      <c r="B2653">
        <v>304002</v>
      </c>
      <c r="C2653" t="s">
        <v>68</v>
      </c>
      <c r="D2653" t="s">
        <v>916</v>
      </c>
      <c r="E2653" s="21">
        <v>3</v>
      </c>
      <c r="F2653">
        <v>236.82</v>
      </c>
      <c r="G2653">
        <v>715</v>
      </c>
    </row>
    <row r="2654" spans="1:7" ht="12.75">
      <c r="A2654">
        <v>370</v>
      </c>
      <c r="B2654">
        <v>304002</v>
      </c>
      <c r="C2654" t="s">
        <v>68</v>
      </c>
      <c r="D2654" t="s">
        <v>916</v>
      </c>
      <c r="E2654" s="21">
        <v>1</v>
      </c>
      <c r="F2654">
        <v>41.61</v>
      </c>
      <c r="G2654">
        <v>320</v>
      </c>
    </row>
    <row r="2655" spans="1:7" ht="12.75">
      <c r="A2655">
        <v>319</v>
      </c>
      <c r="B2655">
        <v>304002</v>
      </c>
      <c r="C2655" t="s">
        <v>68</v>
      </c>
      <c r="D2655" t="s">
        <v>2562</v>
      </c>
      <c r="E2655" s="21">
        <v>2</v>
      </c>
      <c r="F2655">
        <v>103.95</v>
      </c>
      <c r="G2655">
        <v>518</v>
      </c>
    </row>
    <row r="2656" spans="1:7" ht="12.75">
      <c r="A2656">
        <v>493</v>
      </c>
      <c r="B2656">
        <v>304002</v>
      </c>
      <c r="C2656" t="s">
        <v>68</v>
      </c>
      <c r="D2656" t="s">
        <v>628</v>
      </c>
      <c r="E2656" s="21">
        <v>1</v>
      </c>
      <c r="F2656">
        <v>77.14</v>
      </c>
      <c r="G2656">
        <v>114</v>
      </c>
    </row>
    <row r="2657" spans="1:7" ht="12.75">
      <c r="A2657">
        <v>522</v>
      </c>
      <c r="B2657">
        <v>304002</v>
      </c>
      <c r="C2657" t="s">
        <v>68</v>
      </c>
      <c r="D2657" t="s">
        <v>628</v>
      </c>
      <c r="E2657" s="21">
        <v>1</v>
      </c>
      <c r="F2657">
        <v>77.14</v>
      </c>
      <c r="G2657">
        <v>197</v>
      </c>
    </row>
    <row r="2658" spans="1:7" ht="12.75">
      <c r="A2658">
        <v>219</v>
      </c>
      <c r="B2658">
        <v>304002</v>
      </c>
      <c r="C2658" t="s">
        <v>68</v>
      </c>
      <c r="D2658" t="s">
        <v>982</v>
      </c>
      <c r="E2658" s="21">
        <v>2</v>
      </c>
      <c r="F2658">
        <v>151.54</v>
      </c>
      <c r="G2658">
        <v>518</v>
      </c>
    </row>
    <row r="2659" spans="1:7" ht="12.75">
      <c r="A2659">
        <v>448</v>
      </c>
      <c r="B2659">
        <v>304002</v>
      </c>
      <c r="C2659" t="s">
        <v>68</v>
      </c>
      <c r="D2659" t="s">
        <v>982</v>
      </c>
      <c r="E2659" s="21">
        <v>1</v>
      </c>
      <c r="F2659">
        <v>29.27</v>
      </c>
      <c r="G2659">
        <v>320</v>
      </c>
    </row>
    <row r="2660" spans="1:7" ht="12.75">
      <c r="A2660">
        <v>599</v>
      </c>
      <c r="B2660">
        <v>304002</v>
      </c>
      <c r="C2660" t="s">
        <v>68</v>
      </c>
      <c r="D2660" t="s">
        <v>2800</v>
      </c>
      <c r="E2660" s="21">
        <v>1</v>
      </c>
      <c r="F2660">
        <v>51.84</v>
      </c>
      <c r="G2660">
        <v>286</v>
      </c>
    </row>
    <row r="2661" spans="1:7" ht="12.75">
      <c r="A2661">
        <v>458</v>
      </c>
      <c r="B2661">
        <v>304002</v>
      </c>
      <c r="C2661" t="s">
        <v>68</v>
      </c>
      <c r="D2661" t="s">
        <v>782</v>
      </c>
      <c r="E2661" s="21">
        <v>2</v>
      </c>
      <c r="F2661">
        <v>34.41</v>
      </c>
      <c r="G2661">
        <v>483</v>
      </c>
    </row>
    <row r="2662" spans="1:7" ht="12.75">
      <c r="A2662">
        <v>216</v>
      </c>
      <c r="B2662">
        <v>304002</v>
      </c>
      <c r="C2662" t="s">
        <v>68</v>
      </c>
      <c r="D2662" t="s">
        <v>782</v>
      </c>
      <c r="E2662" s="21">
        <v>1</v>
      </c>
      <c r="F2662">
        <v>66.14</v>
      </c>
      <c r="G2662">
        <v>320</v>
      </c>
    </row>
    <row r="2663" spans="1:7" ht="12.75">
      <c r="A2663">
        <v>104</v>
      </c>
      <c r="B2663">
        <v>304002</v>
      </c>
      <c r="C2663" t="s">
        <v>68</v>
      </c>
      <c r="D2663" t="s">
        <v>2420</v>
      </c>
      <c r="E2663" s="21">
        <v>3</v>
      </c>
      <c r="F2663">
        <v>175.36</v>
      </c>
      <c r="G2663">
        <v>715</v>
      </c>
    </row>
    <row r="2664" spans="1:7" ht="12.75">
      <c r="A2664">
        <v>159</v>
      </c>
      <c r="B2664">
        <v>304002</v>
      </c>
      <c r="C2664" t="s">
        <v>68</v>
      </c>
      <c r="D2664" t="s">
        <v>739</v>
      </c>
      <c r="E2664" s="21">
        <v>1</v>
      </c>
      <c r="F2664">
        <v>75</v>
      </c>
      <c r="G2664">
        <v>320</v>
      </c>
    </row>
    <row r="2665" spans="1:7" ht="12.75">
      <c r="A2665">
        <v>728</v>
      </c>
      <c r="B2665">
        <v>304002</v>
      </c>
      <c r="C2665" t="s">
        <v>68</v>
      </c>
      <c r="D2665" t="s">
        <v>739</v>
      </c>
      <c r="E2665" s="21">
        <v>1</v>
      </c>
      <c r="F2665">
        <v>21.84</v>
      </c>
      <c r="G2665">
        <v>286</v>
      </c>
    </row>
    <row r="2666" spans="1:7" ht="12.75">
      <c r="A2666">
        <v>646</v>
      </c>
      <c r="B2666">
        <v>304002</v>
      </c>
      <c r="C2666" t="s">
        <v>68</v>
      </c>
      <c r="D2666" t="s">
        <v>2840</v>
      </c>
      <c r="E2666" s="21">
        <v>1</v>
      </c>
      <c r="F2666">
        <v>41.28</v>
      </c>
      <c r="G2666">
        <v>232</v>
      </c>
    </row>
    <row r="2667" spans="1:7" ht="12.75">
      <c r="A2667">
        <v>200</v>
      </c>
      <c r="B2667">
        <v>304002</v>
      </c>
      <c r="C2667" t="s">
        <v>68</v>
      </c>
      <c r="D2667" t="s">
        <v>2484</v>
      </c>
      <c r="E2667" s="21">
        <v>2</v>
      </c>
      <c r="F2667">
        <v>164.08</v>
      </c>
      <c r="G2667">
        <v>483</v>
      </c>
    </row>
    <row r="2668" spans="1:7" ht="12.75">
      <c r="A2668">
        <v>332</v>
      </c>
      <c r="B2668">
        <v>304002</v>
      </c>
      <c r="C2668" t="s">
        <v>68</v>
      </c>
      <c r="D2668" t="s">
        <v>738</v>
      </c>
      <c r="E2668" s="21">
        <v>2</v>
      </c>
      <c r="F2668">
        <v>96.85</v>
      </c>
      <c r="G2668">
        <v>518</v>
      </c>
    </row>
    <row r="2669" spans="1:7" ht="12.75">
      <c r="A2669">
        <v>158</v>
      </c>
      <c r="B2669">
        <v>304002</v>
      </c>
      <c r="C2669" t="s">
        <v>68</v>
      </c>
      <c r="D2669" t="s">
        <v>738</v>
      </c>
      <c r="E2669" s="21">
        <v>1</v>
      </c>
      <c r="F2669">
        <v>75.16</v>
      </c>
      <c r="G2669">
        <v>320</v>
      </c>
    </row>
    <row r="2670" spans="1:7" ht="12.75">
      <c r="A2670">
        <v>672</v>
      </c>
      <c r="B2670">
        <v>304002</v>
      </c>
      <c r="C2670" t="s">
        <v>68</v>
      </c>
      <c r="D2670" t="s">
        <v>2862</v>
      </c>
      <c r="E2670" s="21">
        <v>1</v>
      </c>
      <c r="F2670">
        <v>33.95</v>
      </c>
      <c r="G2670">
        <v>286</v>
      </c>
    </row>
    <row r="2671" spans="1:7" ht="12.75">
      <c r="A2671">
        <v>244</v>
      </c>
      <c r="B2671">
        <v>304002</v>
      </c>
      <c r="C2671" t="s">
        <v>68</v>
      </c>
      <c r="D2671" t="s">
        <v>2510</v>
      </c>
      <c r="E2671" s="21">
        <v>2</v>
      </c>
      <c r="F2671">
        <v>135.61</v>
      </c>
      <c r="G2671">
        <v>429</v>
      </c>
    </row>
    <row r="2672" spans="1:7" ht="12.75">
      <c r="A2672">
        <v>310</v>
      </c>
      <c r="B2672">
        <v>304002</v>
      </c>
      <c r="C2672" t="s">
        <v>68</v>
      </c>
      <c r="D2672" t="s">
        <v>864</v>
      </c>
      <c r="E2672" s="21">
        <v>1</v>
      </c>
      <c r="F2672">
        <v>51.11</v>
      </c>
      <c r="G2672">
        <v>320</v>
      </c>
    </row>
    <row r="2673" spans="1:7" ht="12.75">
      <c r="A2673">
        <v>495</v>
      </c>
      <c r="B2673">
        <v>304002</v>
      </c>
      <c r="C2673" t="s">
        <v>68</v>
      </c>
      <c r="D2673" t="s">
        <v>864</v>
      </c>
      <c r="E2673" s="21">
        <v>1</v>
      </c>
      <c r="F2673">
        <v>88.68</v>
      </c>
      <c r="G2673">
        <v>286</v>
      </c>
    </row>
    <row r="2674" spans="1:7" ht="12.75">
      <c r="A2674">
        <v>213</v>
      </c>
      <c r="B2674">
        <v>304002</v>
      </c>
      <c r="C2674" t="s">
        <v>68</v>
      </c>
      <c r="D2674" t="s">
        <v>2490</v>
      </c>
      <c r="E2674" s="21">
        <v>2</v>
      </c>
      <c r="F2674">
        <v>154.03</v>
      </c>
      <c r="G2674">
        <v>429</v>
      </c>
    </row>
    <row r="2675" spans="1:7" ht="12.75">
      <c r="A2675">
        <v>116</v>
      </c>
      <c r="B2675">
        <v>304002</v>
      </c>
      <c r="C2675" t="s">
        <v>68</v>
      </c>
      <c r="D2675" t="s">
        <v>2427</v>
      </c>
      <c r="E2675" s="21">
        <v>3</v>
      </c>
      <c r="F2675">
        <v>162.44</v>
      </c>
      <c r="G2675">
        <v>715</v>
      </c>
    </row>
    <row r="2676" spans="1:10" ht="12.75">
      <c r="A2676">
        <v>9</v>
      </c>
      <c r="B2676">
        <v>304005</v>
      </c>
      <c r="C2676" t="s">
        <v>143</v>
      </c>
      <c r="D2676" t="s">
        <v>2373</v>
      </c>
      <c r="E2676" s="21">
        <v>4</v>
      </c>
      <c r="F2676">
        <v>296.53</v>
      </c>
      <c r="G2676">
        <v>878</v>
      </c>
      <c r="H2676" s="21">
        <v>4</v>
      </c>
      <c r="I2676">
        <v>296.53</v>
      </c>
      <c r="J2676">
        <v>878</v>
      </c>
    </row>
    <row r="2677" spans="1:7" ht="12.75">
      <c r="A2677">
        <v>341</v>
      </c>
      <c r="B2677">
        <v>304005</v>
      </c>
      <c r="C2677" t="s">
        <v>143</v>
      </c>
      <c r="D2677" t="s">
        <v>2573</v>
      </c>
      <c r="E2677" s="21">
        <v>2</v>
      </c>
      <c r="F2677">
        <v>93.31</v>
      </c>
      <c r="G2677">
        <v>449</v>
      </c>
    </row>
    <row r="2678" spans="1:7" ht="12.75">
      <c r="A2678">
        <v>661</v>
      </c>
      <c r="B2678">
        <v>304005</v>
      </c>
      <c r="C2678" t="s">
        <v>143</v>
      </c>
      <c r="D2678" t="s">
        <v>2852</v>
      </c>
      <c r="E2678" s="21">
        <v>1</v>
      </c>
      <c r="F2678">
        <v>36.76</v>
      </c>
      <c r="G2678">
        <v>163</v>
      </c>
    </row>
    <row r="2679" spans="1:7" ht="12.75">
      <c r="A2679">
        <v>291</v>
      </c>
      <c r="B2679">
        <v>304005</v>
      </c>
      <c r="C2679" t="s">
        <v>143</v>
      </c>
      <c r="D2679" t="s">
        <v>2541</v>
      </c>
      <c r="E2679" s="21">
        <v>2</v>
      </c>
      <c r="F2679">
        <v>114.19</v>
      </c>
      <c r="G2679">
        <v>449</v>
      </c>
    </row>
    <row r="2680" spans="1:7" ht="12.75">
      <c r="A2680">
        <v>355</v>
      </c>
      <c r="B2680">
        <v>304005</v>
      </c>
      <c r="C2680" t="s">
        <v>143</v>
      </c>
      <c r="D2680" t="s">
        <v>492</v>
      </c>
      <c r="E2680" s="21">
        <v>2</v>
      </c>
      <c r="F2680">
        <v>28.29</v>
      </c>
      <c r="G2680">
        <v>228</v>
      </c>
    </row>
    <row r="2681" spans="1:7" ht="12.75">
      <c r="A2681">
        <v>462</v>
      </c>
      <c r="B2681">
        <v>304005</v>
      </c>
      <c r="C2681" t="s">
        <v>143</v>
      </c>
      <c r="D2681" t="s">
        <v>492</v>
      </c>
      <c r="E2681" s="21">
        <v>2</v>
      </c>
      <c r="F2681">
        <v>24.78</v>
      </c>
      <c r="G2681">
        <v>395</v>
      </c>
    </row>
    <row r="2682" spans="1:10" ht="12.75">
      <c r="A2682">
        <v>470</v>
      </c>
      <c r="B2682">
        <v>304005</v>
      </c>
      <c r="C2682" t="s">
        <v>143</v>
      </c>
      <c r="D2682" t="s">
        <v>492</v>
      </c>
      <c r="E2682" s="21">
        <v>1</v>
      </c>
      <c r="F2682">
        <v>25.79</v>
      </c>
      <c r="G2682">
        <v>320</v>
      </c>
      <c r="H2682" s="21">
        <f>SUM(E2680:E2682)</f>
        <v>5</v>
      </c>
      <c r="I2682" s="21">
        <f>SUM(F2680:F2682)</f>
        <v>78.86</v>
      </c>
      <c r="J2682" s="21">
        <f>SUM(G2680:G2682)</f>
        <v>943</v>
      </c>
    </row>
    <row r="2683" spans="1:7" ht="12.75">
      <c r="A2683">
        <v>278</v>
      </c>
      <c r="B2683">
        <v>304005</v>
      </c>
      <c r="C2683" t="s">
        <v>143</v>
      </c>
      <c r="D2683" t="s">
        <v>2534</v>
      </c>
      <c r="E2683" s="21">
        <v>2</v>
      </c>
      <c r="F2683">
        <v>123.99</v>
      </c>
      <c r="G2683">
        <v>395</v>
      </c>
    </row>
    <row r="2684" spans="1:7" ht="12.75">
      <c r="A2684">
        <v>344</v>
      </c>
      <c r="B2684">
        <v>304005</v>
      </c>
      <c r="C2684" t="s">
        <v>143</v>
      </c>
      <c r="D2684" t="s">
        <v>482</v>
      </c>
      <c r="E2684" s="21">
        <v>2</v>
      </c>
      <c r="F2684">
        <v>38.38</v>
      </c>
      <c r="G2684">
        <v>228</v>
      </c>
    </row>
    <row r="2685" spans="1:10" ht="12.75">
      <c r="A2685">
        <v>391</v>
      </c>
      <c r="B2685">
        <v>304005</v>
      </c>
      <c r="C2685" t="s">
        <v>143</v>
      </c>
      <c r="D2685" t="s">
        <v>482</v>
      </c>
      <c r="E2685" s="21">
        <v>2</v>
      </c>
      <c r="F2685">
        <v>72.05</v>
      </c>
      <c r="G2685">
        <v>429</v>
      </c>
      <c r="H2685" s="21">
        <f>SUM(E2684:E2685)</f>
        <v>4</v>
      </c>
      <c r="I2685" s="21">
        <f>SUM(F2684:F2685)</f>
        <v>110.43</v>
      </c>
      <c r="J2685" s="21">
        <f>SUM(G2684:G2685)</f>
        <v>657</v>
      </c>
    </row>
    <row r="2686" spans="1:7" ht="12.75">
      <c r="A2686">
        <v>214</v>
      </c>
      <c r="B2686">
        <v>304005</v>
      </c>
      <c r="C2686" t="s">
        <v>143</v>
      </c>
      <c r="D2686" t="s">
        <v>2491</v>
      </c>
      <c r="E2686" s="21">
        <v>2</v>
      </c>
      <c r="F2686">
        <v>153.65</v>
      </c>
      <c r="G2686">
        <v>518</v>
      </c>
    </row>
    <row r="2687" spans="1:7" ht="12.75">
      <c r="A2687">
        <v>340</v>
      </c>
      <c r="B2687">
        <v>304005</v>
      </c>
      <c r="C2687" t="s">
        <v>143</v>
      </c>
      <c r="D2687" t="s">
        <v>2572</v>
      </c>
      <c r="E2687" s="21">
        <v>2</v>
      </c>
      <c r="F2687">
        <v>93.32</v>
      </c>
      <c r="G2687">
        <v>429</v>
      </c>
    </row>
    <row r="2688" spans="1:7" ht="12.75">
      <c r="A2688">
        <v>283</v>
      </c>
      <c r="B2688">
        <v>304005</v>
      </c>
      <c r="C2688" t="s">
        <v>143</v>
      </c>
      <c r="D2688" t="s">
        <v>422</v>
      </c>
      <c r="E2688" s="21">
        <v>2</v>
      </c>
      <c r="F2688">
        <v>78.24</v>
      </c>
      <c r="G2688">
        <v>228</v>
      </c>
    </row>
    <row r="2689" spans="1:7" ht="12.75">
      <c r="A2689">
        <v>3</v>
      </c>
      <c r="B2689">
        <v>304005</v>
      </c>
      <c r="C2689" t="s">
        <v>143</v>
      </c>
      <c r="D2689" t="s">
        <v>144</v>
      </c>
      <c r="E2689" s="21">
        <v>3</v>
      </c>
      <c r="F2689">
        <v>207.09</v>
      </c>
      <c r="G2689">
        <v>342</v>
      </c>
    </row>
    <row r="2690" spans="1:7" ht="12.75">
      <c r="A2690">
        <v>94</v>
      </c>
      <c r="B2690">
        <v>304005</v>
      </c>
      <c r="C2690" t="s">
        <v>143</v>
      </c>
      <c r="D2690" t="s">
        <v>144</v>
      </c>
      <c r="E2690" s="21">
        <v>3</v>
      </c>
      <c r="F2690">
        <v>184.5</v>
      </c>
      <c r="G2690">
        <v>646</v>
      </c>
    </row>
    <row r="2691" spans="1:10" ht="12.75">
      <c r="A2691">
        <v>188</v>
      </c>
      <c r="B2691">
        <v>304005</v>
      </c>
      <c r="C2691" t="s">
        <v>143</v>
      </c>
      <c r="D2691" t="s">
        <v>144</v>
      </c>
      <c r="E2691" s="21">
        <v>1</v>
      </c>
      <c r="F2691">
        <v>70.41</v>
      </c>
      <c r="G2691">
        <v>320</v>
      </c>
      <c r="H2691" s="21">
        <f>SUM(E2689:E2691)</f>
        <v>7</v>
      </c>
      <c r="I2691" s="21">
        <f>SUM(F2689:F2691)</f>
        <v>462</v>
      </c>
      <c r="J2691" s="21">
        <f>SUM(G2689:G2691)</f>
        <v>1308</v>
      </c>
    </row>
    <row r="2692" spans="1:7" ht="12.75">
      <c r="A2692">
        <v>459</v>
      </c>
      <c r="B2692">
        <v>304005</v>
      </c>
      <c r="C2692" t="s">
        <v>143</v>
      </c>
      <c r="D2692" t="s">
        <v>993</v>
      </c>
      <c r="E2692" s="21">
        <v>1</v>
      </c>
      <c r="F2692">
        <v>27.53</v>
      </c>
      <c r="G2692">
        <v>320</v>
      </c>
    </row>
    <row r="2693" spans="1:7" ht="12.75">
      <c r="A2693">
        <v>727</v>
      </c>
      <c r="B2693">
        <v>304005</v>
      </c>
      <c r="C2693" t="s">
        <v>143</v>
      </c>
      <c r="D2693" t="s">
        <v>993</v>
      </c>
      <c r="E2693" s="21">
        <v>1</v>
      </c>
      <c r="F2693">
        <v>22.06</v>
      </c>
      <c r="G2693">
        <v>163</v>
      </c>
    </row>
    <row r="2694" spans="1:7" ht="12.75">
      <c r="A2694">
        <v>466</v>
      </c>
      <c r="B2694">
        <v>304005</v>
      </c>
      <c r="C2694" t="s">
        <v>143</v>
      </c>
      <c r="D2694" t="s">
        <v>601</v>
      </c>
      <c r="E2694" s="21">
        <v>1</v>
      </c>
      <c r="F2694">
        <v>81.68</v>
      </c>
      <c r="G2694">
        <v>114</v>
      </c>
    </row>
    <row r="2695" spans="1:7" ht="12.75">
      <c r="A2695">
        <v>209</v>
      </c>
      <c r="B2695">
        <v>304005</v>
      </c>
      <c r="C2695" t="s">
        <v>143</v>
      </c>
      <c r="D2695" t="s">
        <v>745</v>
      </c>
      <c r="E2695" s="21">
        <v>2</v>
      </c>
      <c r="F2695">
        <v>156.6</v>
      </c>
      <c r="G2695">
        <v>429</v>
      </c>
    </row>
    <row r="2696" spans="1:7" ht="12.75">
      <c r="A2696">
        <v>164</v>
      </c>
      <c r="B2696">
        <v>304005</v>
      </c>
      <c r="C2696" t="s">
        <v>143</v>
      </c>
      <c r="D2696" t="s">
        <v>745</v>
      </c>
      <c r="E2696" s="21">
        <v>1</v>
      </c>
      <c r="F2696">
        <v>74.21</v>
      </c>
      <c r="G2696">
        <v>320</v>
      </c>
    </row>
    <row r="2697" spans="1:7" ht="12.75">
      <c r="A2697">
        <v>39</v>
      </c>
      <c r="B2697">
        <v>304005</v>
      </c>
      <c r="C2697" t="s">
        <v>143</v>
      </c>
      <c r="D2697" t="s">
        <v>247</v>
      </c>
      <c r="E2697" s="21">
        <v>3</v>
      </c>
      <c r="F2697">
        <v>265.47</v>
      </c>
      <c r="G2697">
        <v>592</v>
      </c>
    </row>
    <row r="2698" spans="1:10" ht="12.75">
      <c r="A2698">
        <v>108</v>
      </c>
      <c r="B2698">
        <v>304005</v>
      </c>
      <c r="C2698" t="s">
        <v>143</v>
      </c>
      <c r="D2698" t="s">
        <v>247</v>
      </c>
      <c r="E2698" s="21">
        <v>2</v>
      </c>
      <c r="F2698">
        <v>141</v>
      </c>
      <c r="G2698">
        <v>228</v>
      </c>
      <c r="H2698" s="21">
        <f>SUM(E2697:E2698)</f>
        <v>5</v>
      </c>
      <c r="I2698" s="21">
        <f>SUM(F2697:F2698)</f>
        <v>406.47</v>
      </c>
      <c r="J2698" s="21">
        <f>SUM(G2697:G2698)</f>
        <v>820</v>
      </c>
    </row>
    <row r="2699" spans="1:7" ht="12.75">
      <c r="A2699">
        <v>315</v>
      </c>
      <c r="B2699">
        <v>304006</v>
      </c>
      <c r="C2699" t="s">
        <v>140</v>
      </c>
      <c r="D2699" t="s">
        <v>2558</v>
      </c>
      <c r="E2699" s="21">
        <v>2</v>
      </c>
      <c r="F2699">
        <v>105.26</v>
      </c>
      <c r="G2699">
        <v>429</v>
      </c>
    </row>
    <row r="2700" spans="1:7" ht="12.75">
      <c r="A2700">
        <v>67</v>
      </c>
      <c r="B2700">
        <v>304006</v>
      </c>
      <c r="C2700" t="s">
        <v>140</v>
      </c>
      <c r="D2700" t="s">
        <v>369</v>
      </c>
      <c r="E2700" s="21">
        <v>3</v>
      </c>
      <c r="F2700">
        <v>218.71</v>
      </c>
      <c r="G2700">
        <v>592</v>
      </c>
    </row>
    <row r="2701" spans="1:7" ht="12.75">
      <c r="A2701">
        <v>231</v>
      </c>
      <c r="B2701">
        <v>304006</v>
      </c>
      <c r="C2701" t="s">
        <v>140</v>
      </c>
      <c r="D2701" t="s">
        <v>369</v>
      </c>
      <c r="E2701" s="21">
        <v>2</v>
      </c>
      <c r="F2701">
        <v>98.23</v>
      </c>
      <c r="G2701">
        <v>228</v>
      </c>
    </row>
    <row r="2702" spans="1:10" ht="12.75">
      <c r="A2702">
        <v>275</v>
      </c>
      <c r="B2702">
        <v>304006</v>
      </c>
      <c r="C2702" t="s">
        <v>140</v>
      </c>
      <c r="D2702" t="s">
        <v>369</v>
      </c>
      <c r="E2702" s="21">
        <v>1</v>
      </c>
      <c r="F2702">
        <v>56.65</v>
      </c>
      <c r="G2702">
        <v>320</v>
      </c>
      <c r="H2702" s="21">
        <f>SUM(E2700:E2702)</f>
        <v>6</v>
      </c>
      <c r="I2702" s="21">
        <f>SUM(F2700:F2702)</f>
        <v>373.59</v>
      </c>
      <c r="J2702" s="21">
        <f>SUM(G2700:G2702)</f>
        <v>1140</v>
      </c>
    </row>
    <row r="2703" spans="1:7" ht="12.75">
      <c r="A2703">
        <v>356</v>
      </c>
      <c r="B2703">
        <v>304006</v>
      </c>
      <c r="C2703" t="s">
        <v>140</v>
      </c>
      <c r="D2703" t="s">
        <v>493</v>
      </c>
      <c r="E2703" s="21">
        <v>2</v>
      </c>
      <c r="F2703">
        <v>24.2</v>
      </c>
      <c r="G2703">
        <v>228</v>
      </c>
    </row>
    <row r="2704" spans="1:7" ht="12.75">
      <c r="A2704">
        <v>607</v>
      </c>
      <c r="B2704">
        <v>304006</v>
      </c>
      <c r="C2704" t="s">
        <v>140</v>
      </c>
      <c r="D2704" t="s">
        <v>493</v>
      </c>
      <c r="E2704" s="21">
        <v>1</v>
      </c>
      <c r="F2704">
        <v>50.74</v>
      </c>
      <c r="G2704">
        <v>163</v>
      </c>
    </row>
    <row r="2705" spans="1:7" ht="12.75">
      <c r="A2705">
        <v>312</v>
      </c>
      <c r="B2705">
        <v>304006</v>
      </c>
      <c r="C2705" t="s">
        <v>140</v>
      </c>
      <c r="D2705" t="s">
        <v>2556</v>
      </c>
      <c r="E2705" s="21">
        <v>2</v>
      </c>
      <c r="F2705">
        <v>105.66</v>
      </c>
      <c r="G2705">
        <v>360</v>
      </c>
    </row>
    <row r="2706" spans="1:7" ht="12.75">
      <c r="A2706">
        <v>35</v>
      </c>
      <c r="B2706">
        <v>304006</v>
      </c>
      <c r="C2706" t="s">
        <v>140</v>
      </c>
      <c r="D2706" t="s">
        <v>379</v>
      </c>
      <c r="E2706" s="21">
        <v>3</v>
      </c>
      <c r="F2706">
        <v>270.84</v>
      </c>
      <c r="G2706">
        <v>592</v>
      </c>
    </row>
    <row r="2707" spans="1:7" ht="12.75">
      <c r="A2707">
        <v>241</v>
      </c>
      <c r="B2707">
        <v>304006</v>
      </c>
      <c r="C2707" t="s">
        <v>140</v>
      </c>
      <c r="D2707" t="s">
        <v>379</v>
      </c>
      <c r="E2707" s="21">
        <v>2</v>
      </c>
      <c r="F2707">
        <v>94.69</v>
      </c>
      <c r="G2707">
        <v>228</v>
      </c>
    </row>
    <row r="2708" spans="1:7" ht="12.75">
      <c r="A2708">
        <v>670</v>
      </c>
      <c r="B2708">
        <v>304006</v>
      </c>
      <c r="C2708" t="s">
        <v>140</v>
      </c>
      <c r="D2708" t="s">
        <v>2860</v>
      </c>
      <c r="E2708" s="21">
        <v>1</v>
      </c>
      <c r="F2708">
        <v>34.93</v>
      </c>
      <c r="G2708">
        <v>163</v>
      </c>
    </row>
    <row r="2709" spans="1:7" ht="12.75">
      <c r="A2709">
        <v>539</v>
      </c>
      <c r="B2709">
        <v>304006</v>
      </c>
      <c r="C2709" t="s">
        <v>140</v>
      </c>
      <c r="D2709" t="s">
        <v>2746</v>
      </c>
      <c r="E2709" s="21">
        <v>1</v>
      </c>
      <c r="F2709">
        <v>68.12</v>
      </c>
      <c r="G2709">
        <v>232</v>
      </c>
    </row>
    <row r="2710" spans="1:7" ht="12.75">
      <c r="A2710">
        <v>321</v>
      </c>
      <c r="B2710">
        <v>304006</v>
      </c>
      <c r="C2710" t="s">
        <v>140</v>
      </c>
      <c r="D2710" t="s">
        <v>460</v>
      </c>
      <c r="E2710" s="21">
        <v>2</v>
      </c>
      <c r="F2710">
        <v>56.06</v>
      </c>
      <c r="G2710">
        <v>228</v>
      </c>
    </row>
    <row r="2711" spans="1:7" ht="12.75">
      <c r="A2711">
        <v>23</v>
      </c>
      <c r="B2711">
        <v>304006</v>
      </c>
      <c r="C2711" t="s">
        <v>140</v>
      </c>
      <c r="D2711" t="s">
        <v>167</v>
      </c>
      <c r="E2711" s="21">
        <v>3</v>
      </c>
      <c r="F2711">
        <v>136.54</v>
      </c>
      <c r="G2711">
        <v>342</v>
      </c>
    </row>
    <row r="2712" spans="1:7" ht="12.75">
      <c r="A2712">
        <v>133</v>
      </c>
      <c r="B2712">
        <v>304006</v>
      </c>
      <c r="C2712" t="s">
        <v>140</v>
      </c>
      <c r="D2712" t="s">
        <v>167</v>
      </c>
      <c r="E2712" s="21">
        <v>3</v>
      </c>
      <c r="F2712">
        <v>134.96</v>
      </c>
      <c r="G2712">
        <v>715</v>
      </c>
    </row>
    <row r="2713" spans="1:7" ht="12.75">
      <c r="A2713">
        <v>78</v>
      </c>
      <c r="B2713">
        <v>304006</v>
      </c>
      <c r="C2713" t="s">
        <v>140</v>
      </c>
      <c r="D2713" t="s">
        <v>462</v>
      </c>
      <c r="E2713" s="21">
        <v>3</v>
      </c>
      <c r="F2713">
        <v>203.37</v>
      </c>
      <c r="G2713">
        <v>715</v>
      </c>
    </row>
    <row r="2714" spans="1:7" ht="12.75">
      <c r="A2714">
        <v>324</v>
      </c>
      <c r="B2714">
        <v>304006</v>
      </c>
      <c r="C2714" t="s">
        <v>140</v>
      </c>
      <c r="D2714" t="s">
        <v>462</v>
      </c>
      <c r="E2714" s="21">
        <v>2</v>
      </c>
      <c r="F2714">
        <v>54.57</v>
      </c>
      <c r="G2714">
        <v>228</v>
      </c>
    </row>
    <row r="2715" spans="1:7" ht="12.75">
      <c r="A2715">
        <v>274</v>
      </c>
      <c r="B2715">
        <v>304006</v>
      </c>
      <c r="C2715" t="s">
        <v>140</v>
      </c>
      <c r="D2715" t="s">
        <v>412</v>
      </c>
      <c r="E2715" s="21">
        <v>2</v>
      </c>
      <c r="F2715">
        <v>82.42</v>
      </c>
      <c r="G2715">
        <v>228</v>
      </c>
    </row>
    <row r="2716" spans="1:7" ht="12.75">
      <c r="A2716">
        <v>263</v>
      </c>
      <c r="B2716">
        <v>304006</v>
      </c>
      <c r="C2716" t="s">
        <v>140</v>
      </c>
      <c r="D2716" t="s">
        <v>412</v>
      </c>
      <c r="E2716" s="21">
        <v>2</v>
      </c>
      <c r="F2716">
        <v>128.09</v>
      </c>
      <c r="G2716">
        <v>360</v>
      </c>
    </row>
    <row r="2717" spans="1:7" ht="12.75">
      <c r="A2717">
        <v>171</v>
      </c>
      <c r="B2717">
        <v>304006</v>
      </c>
      <c r="C2717" t="s">
        <v>140</v>
      </c>
      <c r="D2717" t="s">
        <v>412</v>
      </c>
      <c r="E2717" s="21">
        <v>1</v>
      </c>
      <c r="F2717">
        <v>73.1</v>
      </c>
      <c r="G2717">
        <v>320</v>
      </c>
    </row>
    <row r="2718" spans="1:7" ht="12.75">
      <c r="A2718">
        <v>105</v>
      </c>
      <c r="B2718">
        <v>304006</v>
      </c>
      <c r="C2718" t="s">
        <v>140</v>
      </c>
      <c r="D2718" t="s">
        <v>312</v>
      </c>
      <c r="E2718" s="21">
        <v>3</v>
      </c>
      <c r="F2718">
        <v>174.01</v>
      </c>
      <c r="G2718">
        <v>715</v>
      </c>
    </row>
    <row r="2719" spans="1:7" ht="12.75">
      <c r="A2719">
        <v>172</v>
      </c>
      <c r="B2719">
        <v>304006</v>
      </c>
      <c r="C2719" t="s">
        <v>140</v>
      </c>
      <c r="D2719" t="s">
        <v>312</v>
      </c>
      <c r="E2719" s="21">
        <v>2</v>
      </c>
      <c r="F2719">
        <v>117.39</v>
      </c>
      <c r="G2719">
        <v>228</v>
      </c>
    </row>
    <row r="2720" spans="1:7" ht="12.75">
      <c r="A2720">
        <v>289</v>
      </c>
      <c r="B2720">
        <v>304006</v>
      </c>
      <c r="C2720" t="s">
        <v>140</v>
      </c>
      <c r="D2720" t="s">
        <v>937</v>
      </c>
      <c r="E2720" s="21">
        <v>2</v>
      </c>
      <c r="F2720">
        <v>114.35</v>
      </c>
      <c r="G2720">
        <v>429</v>
      </c>
    </row>
    <row r="2721" spans="1:7" ht="12.75">
      <c r="A2721">
        <v>398</v>
      </c>
      <c r="B2721">
        <v>304006</v>
      </c>
      <c r="C2721" t="s">
        <v>140</v>
      </c>
      <c r="D2721" t="s">
        <v>937</v>
      </c>
      <c r="E2721" s="21">
        <v>1</v>
      </c>
      <c r="F2721">
        <v>37.18</v>
      </c>
      <c r="G2721">
        <v>320</v>
      </c>
    </row>
    <row r="2722" spans="1:7" ht="12.75">
      <c r="A2722">
        <v>482</v>
      </c>
      <c r="B2722">
        <v>304006</v>
      </c>
      <c r="C2722" t="s">
        <v>140</v>
      </c>
      <c r="D2722" t="s">
        <v>1012</v>
      </c>
      <c r="E2722" s="21">
        <v>1</v>
      </c>
      <c r="F2722">
        <v>23.89</v>
      </c>
      <c r="G2722">
        <v>320</v>
      </c>
    </row>
    <row r="2723" spans="1:7" ht="12.75">
      <c r="A2723">
        <v>498</v>
      </c>
      <c r="B2723">
        <v>304006</v>
      </c>
      <c r="C2723" t="s">
        <v>140</v>
      </c>
      <c r="D2723" t="s">
        <v>1012</v>
      </c>
      <c r="E2723" s="21">
        <v>1</v>
      </c>
      <c r="F2723">
        <v>87.47</v>
      </c>
      <c r="G2723">
        <v>197</v>
      </c>
    </row>
    <row r="2724" spans="1:7" ht="12.75">
      <c r="A2724">
        <v>4</v>
      </c>
      <c r="B2724">
        <v>304006</v>
      </c>
      <c r="C2724" t="s">
        <v>140</v>
      </c>
      <c r="D2724" t="s">
        <v>393</v>
      </c>
      <c r="E2724" s="21">
        <v>4</v>
      </c>
      <c r="F2724">
        <v>337.93</v>
      </c>
      <c r="G2724">
        <v>878</v>
      </c>
    </row>
    <row r="2725" spans="1:7" ht="12.75">
      <c r="A2725">
        <v>255</v>
      </c>
      <c r="B2725">
        <v>304006</v>
      </c>
      <c r="C2725" t="s">
        <v>140</v>
      </c>
      <c r="D2725" t="s">
        <v>393</v>
      </c>
      <c r="E2725" s="21">
        <v>2</v>
      </c>
      <c r="F2725">
        <v>89.86</v>
      </c>
      <c r="G2725">
        <v>228</v>
      </c>
    </row>
    <row r="2726" spans="1:10" ht="12.75">
      <c r="A2726">
        <v>105</v>
      </c>
      <c r="B2726">
        <v>304006</v>
      </c>
      <c r="C2726" t="s">
        <v>140</v>
      </c>
      <c r="D2726" t="s">
        <v>393</v>
      </c>
      <c r="E2726" s="21">
        <v>1</v>
      </c>
      <c r="F2726">
        <v>83.54</v>
      </c>
      <c r="G2726">
        <v>320</v>
      </c>
      <c r="H2726" s="21">
        <f>SUM(E2724:E2726)</f>
        <v>7</v>
      </c>
      <c r="I2726" s="21">
        <f>SUM(F2724:F2726)</f>
        <v>511.33000000000004</v>
      </c>
      <c r="J2726" s="21">
        <f>SUM(G2724:G2726)</f>
        <v>1426</v>
      </c>
    </row>
    <row r="2727" spans="1:7" ht="12.75">
      <c r="A2727">
        <v>145</v>
      </c>
      <c r="B2727">
        <v>304006</v>
      </c>
      <c r="C2727" t="s">
        <v>140</v>
      </c>
      <c r="D2727" t="s">
        <v>2443</v>
      </c>
      <c r="E2727" s="21">
        <v>3</v>
      </c>
      <c r="F2727">
        <v>122.49</v>
      </c>
      <c r="G2727">
        <v>715</v>
      </c>
    </row>
    <row r="2728" spans="1:7" ht="12.75">
      <c r="A2728">
        <v>124</v>
      </c>
      <c r="B2728">
        <v>304006</v>
      </c>
      <c r="C2728" t="s">
        <v>140</v>
      </c>
      <c r="D2728" t="s">
        <v>2431</v>
      </c>
      <c r="E2728" s="21">
        <v>3</v>
      </c>
      <c r="F2728">
        <v>150.69</v>
      </c>
      <c r="G2728">
        <v>592</v>
      </c>
    </row>
    <row r="2729" spans="1:7" ht="12.75">
      <c r="A2729">
        <v>497</v>
      </c>
      <c r="B2729">
        <v>304006</v>
      </c>
      <c r="C2729" t="s">
        <v>140</v>
      </c>
      <c r="D2729" t="s">
        <v>2709</v>
      </c>
      <c r="E2729" s="21">
        <v>1</v>
      </c>
      <c r="F2729">
        <v>87.91</v>
      </c>
      <c r="G2729">
        <v>197</v>
      </c>
    </row>
    <row r="2730" spans="1:7" ht="12.75">
      <c r="A2730">
        <v>623</v>
      </c>
      <c r="B2730">
        <v>304006</v>
      </c>
      <c r="C2730" t="s">
        <v>140</v>
      </c>
      <c r="D2730" t="s">
        <v>2820</v>
      </c>
      <c r="E2730" s="21">
        <v>1</v>
      </c>
      <c r="F2730">
        <v>47.06</v>
      </c>
      <c r="G2730">
        <v>163</v>
      </c>
    </row>
    <row r="2731" spans="1:7" ht="12.75">
      <c r="A2731">
        <v>732</v>
      </c>
      <c r="B2731">
        <v>304006</v>
      </c>
      <c r="C2731" t="s">
        <v>140</v>
      </c>
      <c r="D2731" t="s">
        <v>2914</v>
      </c>
      <c r="E2731" s="21">
        <v>1</v>
      </c>
      <c r="F2731">
        <v>21.32</v>
      </c>
      <c r="G2731">
        <v>286</v>
      </c>
    </row>
    <row r="2732" spans="1:7" ht="12.75">
      <c r="A2732">
        <v>167</v>
      </c>
      <c r="B2732">
        <v>304006</v>
      </c>
      <c r="C2732" t="s">
        <v>140</v>
      </c>
      <c r="D2732" t="s">
        <v>605</v>
      </c>
      <c r="E2732" s="21">
        <v>3</v>
      </c>
      <c r="F2732">
        <v>74.41</v>
      </c>
      <c r="G2732">
        <v>715</v>
      </c>
    </row>
    <row r="2733" spans="1:7" ht="12.75">
      <c r="A2733">
        <v>470</v>
      </c>
      <c r="B2733">
        <v>304006</v>
      </c>
      <c r="C2733" t="s">
        <v>140</v>
      </c>
      <c r="D2733" t="s">
        <v>605</v>
      </c>
      <c r="E2733" s="21">
        <v>1</v>
      </c>
      <c r="F2733">
        <v>80.37</v>
      </c>
      <c r="G2733">
        <v>114</v>
      </c>
    </row>
    <row r="2734" spans="1:13" ht="12.75">
      <c r="A2734" s="41">
        <v>523</v>
      </c>
      <c r="B2734" s="41">
        <v>304006</v>
      </c>
      <c r="C2734" s="41" t="s">
        <v>140</v>
      </c>
      <c r="D2734" s="41" t="s">
        <v>605</v>
      </c>
      <c r="E2734" s="41">
        <v>1</v>
      </c>
      <c r="F2734" s="41">
        <v>17.41</v>
      </c>
      <c r="G2734" s="41">
        <v>320</v>
      </c>
      <c r="H2734" s="41">
        <v>523</v>
      </c>
      <c r="I2734" s="41"/>
      <c r="J2734" s="41"/>
      <c r="K2734" s="41"/>
      <c r="L2734" s="41"/>
      <c r="M2734" s="41"/>
    </row>
    <row r="2735" spans="1:7" ht="12.75">
      <c r="A2735">
        <v>766</v>
      </c>
      <c r="B2735">
        <v>304006</v>
      </c>
      <c r="C2735" t="s">
        <v>140</v>
      </c>
      <c r="D2735" t="s">
        <v>2947</v>
      </c>
      <c r="E2735" s="21">
        <v>1</v>
      </c>
      <c r="F2735">
        <v>15.14</v>
      </c>
      <c r="G2735">
        <v>232</v>
      </c>
    </row>
    <row r="2736" spans="1:7" ht="12.75">
      <c r="A2736">
        <v>364</v>
      </c>
      <c r="B2736">
        <v>304006</v>
      </c>
      <c r="C2736" t="s">
        <v>140</v>
      </c>
      <c r="D2736" t="s">
        <v>503</v>
      </c>
      <c r="E2736" s="21">
        <v>2</v>
      </c>
      <c r="F2736">
        <v>16.6</v>
      </c>
      <c r="G2736">
        <v>228</v>
      </c>
    </row>
    <row r="2737" spans="1:7" ht="12.75">
      <c r="A2737">
        <v>751</v>
      </c>
      <c r="B2737">
        <v>304006</v>
      </c>
      <c r="C2737" t="s">
        <v>140</v>
      </c>
      <c r="D2737" t="s">
        <v>503</v>
      </c>
      <c r="E2737" s="21">
        <v>1</v>
      </c>
      <c r="F2737">
        <v>17.43</v>
      </c>
      <c r="G2737">
        <v>232</v>
      </c>
    </row>
    <row r="2738" spans="1:7" ht="12.75">
      <c r="A2738">
        <v>452</v>
      </c>
      <c r="B2738">
        <v>304006</v>
      </c>
      <c r="C2738" t="s">
        <v>140</v>
      </c>
      <c r="D2738" t="s">
        <v>588</v>
      </c>
      <c r="E2738" s="21">
        <v>1</v>
      </c>
      <c r="F2738">
        <v>83.36</v>
      </c>
      <c r="G2738">
        <v>114</v>
      </c>
    </row>
    <row r="2739" spans="1:7" ht="12.75">
      <c r="A2739">
        <v>204</v>
      </c>
      <c r="B2739">
        <v>304006</v>
      </c>
      <c r="C2739" t="s">
        <v>140</v>
      </c>
      <c r="D2739" t="s">
        <v>2485</v>
      </c>
      <c r="E2739" s="21">
        <v>2</v>
      </c>
      <c r="F2739">
        <v>161.63</v>
      </c>
      <c r="G2739">
        <v>360</v>
      </c>
    </row>
    <row r="2740" spans="1:7" ht="12.75">
      <c r="A2740">
        <v>263</v>
      </c>
      <c r="B2740">
        <v>304006</v>
      </c>
      <c r="C2740" t="s">
        <v>140</v>
      </c>
      <c r="D2740" t="s">
        <v>401</v>
      </c>
      <c r="E2740" s="21">
        <v>2</v>
      </c>
      <c r="F2740">
        <v>86.55</v>
      </c>
      <c r="G2740">
        <v>228</v>
      </c>
    </row>
    <row r="2741" spans="1:7" ht="12.75">
      <c r="A2741">
        <v>699</v>
      </c>
      <c r="B2741">
        <v>304006</v>
      </c>
      <c r="C2741" t="s">
        <v>140</v>
      </c>
      <c r="D2741" t="s">
        <v>401</v>
      </c>
      <c r="E2741" s="21">
        <v>1</v>
      </c>
      <c r="F2741">
        <v>29.21</v>
      </c>
      <c r="G2741">
        <v>286</v>
      </c>
    </row>
    <row r="2742" spans="1:13" ht="12.75">
      <c r="A2742" s="41">
        <v>536</v>
      </c>
      <c r="B2742" s="41">
        <v>304006</v>
      </c>
      <c r="C2742" s="41" t="s">
        <v>140</v>
      </c>
      <c r="D2742" s="41" t="s">
        <v>401</v>
      </c>
      <c r="E2742" s="41">
        <v>1</v>
      </c>
      <c r="F2742" s="41">
        <v>15.35</v>
      </c>
      <c r="G2742" s="41">
        <v>320</v>
      </c>
      <c r="H2742" s="41">
        <v>536</v>
      </c>
      <c r="I2742" s="41"/>
      <c r="J2742" s="41"/>
      <c r="K2742" s="41"/>
      <c r="L2742" s="41"/>
      <c r="M2742" s="41"/>
    </row>
    <row r="2743" spans="1:7" ht="12.75">
      <c r="A2743">
        <v>20</v>
      </c>
      <c r="B2743">
        <v>304006</v>
      </c>
      <c r="C2743" t="s">
        <v>140</v>
      </c>
      <c r="D2743" t="s">
        <v>164</v>
      </c>
      <c r="E2743" s="21">
        <v>3</v>
      </c>
      <c r="F2743">
        <v>139.24</v>
      </c>
      <c r="G2743">
        <v>342</v>
      </c>
    </row>
    <row r="2744" spans="1:7" ht="12.75">
      <c r="A2744">
        <v>122</v>
      </c>
      <c r="B2744">
        <v>304006</v>
      </c>
      <c r="C2744" t="s">
        <v>140</v>
      </c>
      <c r="D2744" t="s">
        <v>164</v>
      </c>
      <c r="E2744" s="21">
        <v>3</v>
      </c>
      <c r="F2744">
        <v>153.05</v>
      </c>
      <c r="G2744">
        <v>592</v>
      </c>
    </row>
    <row r="2745" spans="1:13" ht="12.75">
      <c r="A2745" s="41">
        <v>502</v>
      </c>
      <c r="B2745" s="41">
        <v>304006</v>
      </c>
      <c r="C2745" s="41" t="s">
        <v>140</v>
      </c>
      <c r="D2745" s="41" t="s">
        <v>164</v>
      </c>
      <c r="E2745" s="41">
        <v>1</v>
      </c>
      <c r="F2745" s="41">
        <v>20.73</v>
      </c>
      <c r="G2745" s="41">
        <v>320</v>
      </c>
      <c r="H2745" s="41">
        <v>502</v>
      </c>
      <c r="I2745" s="41"/>
      <c r="J2745" s="41"/>
      <c r="K2745" s="41"/>
      <c r="L2745" s="41"/>
      <c r="M2745" s="41"/>
    </row>
    <row r="2746" spans="1:7" ht="12.75">
      <c r="A2746">
        <v>679</v>
      </c>
      <c r="B2746">
        <v>304006</v>
      </c>
      <c r="C2746" t="s">
        <v>140</v>
      </c>
      <c r="D2746" t="s">
        <v>2868</v>
      </c>
      <c r="E2746" s="21">
        <v>1</v>
      </c>
      <c r="F2746">
        <v>32.97</v>
      </c>
      <c r="G2746">
        <v>197</v>
      </c>
    </row>
    <row r="2747" spans="1:7" ht="12.75">
      <c r="A2747">
        <v>311</v>
      </c>
      <c r="B2747">
        <v>304006</v>
      </c>
      <c r="C2747" t="s">
        <v>140</v>
      </c>
      <c r="D2747" t="s">
        <v>2555</v>
      </c>
      <c r="E2747" s="21">
        <v>2</v>
      </c>
      <c r="F2747">
        <v>105.91</v>
      </c>
      <c r="G2747">
        <v>360</v>
      </c>
    </row>
    <row r="2748" spans="1:7" ht="12.75">
      <c r="A2748">
        <v>173</v>
      </c>
      <c r="B2748">
        <v>304006</v>
      </c>
      <c r="C2748" t="s">
        <v>140</v>
      </c>
      <c r="D2748" t="s">
        <v>313</v>
      </c>
      <c r="E2748" s="21">
        <v>2</v>
      </c>
      <c r="F2748">
        <v>117.2</v>
      </c>
      <c r="G2748">
        <v>228</v>
      </c>
    </row>
    <row r="2749" spans="1:7" ht="12.75">
      <c r="A2749">
        <v>268</v>
      </c>
      <c r="B2749">
        <v>304006</v>
      </c>
      <c r="C2749" t="s">
        <v>140</v>
      </c>
      <c r="D2749" t="s">
        <v>313</v>
      </c>
      <c r="E2749" s="21">
        <v>2</v>
      </c>
      <c r="F2749">
        <v>125.96</v>
      </c>
      <c r="G2749">
        <v>360</v>
      </c>
    </row>
    <row r="2750" spans="1:7" ht="12.75">
      <c r="A2750">
        <v>612</v>
      </c>
      <c r="B2750">
        <v>304006</v>
      </c>
      <c r="C2750" t="s">
        <v>140</v>
      </c>
      <c r="D2750" t="s">
        <v>2810</v>
      </c>
      <c r="E2750" s="21">
        <v>1</v>
      </c>
      <c r="F2750">
        <v>49.63</v>
      </c>
      <c r="G2750">
        <v>163</v>
      </c>
    </row>
    <row r="2751" spans="1:7" ht="12.75">
      <c r="A2751">
        <v>33</v>
      </c>
      <c r="B2751">
        <v>304006</v>
      </c>
      <c r="C2751" t="s">
        <v>140</v>
      </c>
      <c r="D2751" t="s">
        <v>175</v>
      </c>
      <c r="E2751" s="21">
        <v>3</v>
      </c>
      <c r="F2751">
        <v>95.98</v>
      </c>
      <c r="G2751">
        <v>342</v>
      </c>
    </row>
    <row r="2752" spans="1:7" ht="12.75">
      <c r="A2752">
        <v>225</v>
      </c>
      <c r="B2752">
        <v>304006</v>
      </c>
      <c r="C2752" t="s">
        <v>140</v>
      </c>
      <c r="D2752" t="s">
        <v>175</v>
      </c>
      <c r="E2752" s="21">
        <v>2</v>
      </c>
      <c r="F2752">
        <v>146.55</v>
      </c>
      <c r="G2752">
        <v>360</v>
      </c>
    </row>
    <row r="2753" spans="1:10" ht="12.75">
      <c r="A2753">
        <v>288</v>
      </c>
      <c r="B2753">
        <v>304006</v>
      </c>
      <c r="C2753" t="s">
        <v>140</v>
      </c>
      <c r="D2753" t="s">
        <v>175</v>
      </c>
      <c r="E2753" s="21">
        <v>1</v>
      </c>
      <c r="F2753">
        <v>54.59</v>
      </c>
      <c r="G2753">
        <v>320</v>
      </c>
      <c r="H2753" s="21">
        <f>SUM(E2751:E2753)</f>
        <v>6</v>
      </c>
      <c r="I2753" s="21">
        <f>SUM(F2751:F2753)</f>
        <v>297.12</v>
      </c>
      <c r="J2753" s="21">
        <f>SUM(G2751:G2753)</f>
        <v>1022</v>
      </c>
    </row>
    <row r="2754" spans="1:7" ht="12.75">
      <c r="A2754">
        <v>609</v>
      </c>
      <c r="B2754">
        <v>304006</v>
      </c>
      <c r="C2754" t="s">
        <v>140</v>
      </c>
      <c r="D2754" t="s">
        <v>2808</v>
      </c>
      <c r="E2754" s="21">
        <v>1</v>
      </c>
      <c r="F2754">
        <v>50.55</v>
      </c>
      <c r="G2754">
        <v>197</v>
      </c>
    </row>
    <row r="2755" spans="1:7" ht="12.75">
      <c r="A2755">
        <v>839</v>
      </c>
      <c r="B2755">
        <v>304006</v>
      </c>
      <c r="C2755" t="s">
        <v>140</v>
      </c>
      <c r="D2755" t="s">
        <v>3013</v>
      </c>
      <c r="E2755" s="21">
        <v>1</v>
      </c>
      <c r="F2755">
        <v>4.04</v>
      </c>
      <c r="G2755">
        <v>163</v>
      </c>
    </row>
    <row r="2756" spans="1:7" ht="12.75">
      <c r="A2756">
        <v>401</v>
      </c>
      <c r="B2756">
        <v>304006</v>
      </c>
      <c r="C2756" t="s">
        <v>140</v>
      </c>
      <c r="D2756" t="s">
        <v>750</v>
      </c>
      <c r="E2756" s="21">
        <v>2</v>
      </c>
      <c r="F2756">
        <v>67.76</v>
      </c>
      <c r="G2756">
        <v>395</v>
      </c>
    </row>
    <row r="2757" spans="1:7" ht="12.75">
      <c r="A2757">
        <v>170</v>
      </c>
      <c r="B2757">
        <v>304006</v>
      </c>
      <c r="C2757" t="s">
        <v>140</v>
      </c>
      <c r="D2757" t="s">
        <v>750</v>
      </c>
      <c r="E2757" s="21">
        <v>1</v>
      </c>
      <c r="F2757">
        <v>73.26</v>
      </c>
      <c r="G2757">
        <v>320</v>
      </c>
    </row>
    <row r="2758" spans="1:7" ht="12.75">
      <c r="A2758">
        <v>472</v>
      </c>
      <c r="B2758">
        <v>304006</v>
      </c>
      <c r="C2758" t="s">
        <v>140</v>
      </c>
      <c r="D2758" t="s">
        <v>2689</v>
      </c>
      <c r="E2758" s="21">
        <v>1</v>
      </c>
      <c r="F2758">
        <v>96.48</v>
      </c>
      <c r="G2758">
        <v>197</v>
      </c>
    </row>
    <row r="2759" spans="1:13" ht="12.75">
      <c r="A2759" s="41">
        <v>551</v>
      </c>
      <c r="B2759" s="41">
        <v>304006</v>
      </c>
      <c r="C2759" s="41" t="s">
        <v>140</v>
      </c>
      <c r="D2759" s="41" t="s">
        <v>3046</v>
      </c>
      <c r="E2759" s="41">
        <v>1</v>
      </c>
      <c r="F2759" s="41">
        <v>12.97</v>
      </c>
      <c r="G2759" s="41">
        <v>320</v>
      </c>
      <c r="H2759" s="41">
        <v>551</v>
      </c>
      <c r="I2759" s="41"/>
      <c r="J2759" s="41"/>
      <c r="K2759" s="41"/>
      <c r="L2759" s="41"/>
      <c r="M2759" s="41"/>
    </row>
    <row r="2760" spans="1:7" ht="12.75">
      <c r="A2760">
        <v>132</v>
      </c>
      <c r="B2760">
        <v>304006</v>
      </c>
      <c r="C2760" t="s">
        <v>140</v>
      </c>
      <c r="D2760" t="s">
        <v>2435</v>
      </c>
      <c r="E2760" s="21">
        <v>3</v>
      </c>
      <c r="F2760">
        <v>139.16</v>
      </c>
      <c r="G2760">
        <v>646</v>
      </c>
    </row>
    <row r="2761" spans="1:13" ht="12.75">
      <c r="A2761" s="41">
        <v>552</v>
      </c>
      <c r="B2761" s="41">
        <v>304006</v>
      </c>
      <c r="C2761" s="41" t="s">
        <v>140</v>
      </c>
      <c r="D2761" s="41" t="s">
        <v>2435</v>
      </c>
      <c r="E2761" s="41">
        <v>1</v>
      </c>
      <c r="F2761" s="41">
        <v>12.82</v>
      </c>
      <c r="G2761" s="41">
        <v>320</v>
      </c>
      <c r="H2761" s="41">
        <v>552</v>
      </c>
      <c r="I2761" s="41"/>
      <c r="J2761" s="41"/>
      <c r="K2761" s="41"/>
      <c r="L2761" s="41"/>
      <c r="M2761" s="41"/>
    </row>
    <row r="2762" spans="1:7" ht="12.75">
      <c r="A2762">
        <v>367</v>
      </c>
      <c r="B2762">
        <v>304006</v>
      </c>
      <c r="C2762" t="s">
        <v>140</v>
      </c>
      <c r="D2762" t="s">
        <v>2595</v>
      </c>
      <c r="E2762" s="21">
        <v>2</v>
      </c>
      <c r="F2762">
        <v>82.96</v>
      </c>
      <c r="G2762">
        <v>395</v>
      </c>
    </row>
    <row r="2763" spans="1:7" ht="12.75">
      <c r="A2763">
        <v>756</v>
      </c>
      <c r="B2763">
        <v>304006</v>
      </c>
      <c r="C2763" t="s">
        <v>140</v>
      </c>
      <c r="D2763" t="s">
        <v>2936</v>
      </c>
      <c r="E2763" s="21">
        <v>1</v>
      </c>
      <c r="F2763">
        <v>16.51</v>
      </c>
      <c r="G2763">
        <v>232</v>
      </c>
    </row>
    <row r="2764" spans="1:7" ht="12.75">
      <c r="A2764">
        <v>447</v>
      </c>
      <c r="B2764">
        <v>304006</v>
      </c>
      <c r="C2764" t="s">
        <v>140</v>
      </c>
      <c r="D2764" t="s">
        <v>583</v>
      </c>
      <c r="E2764" s="21">
        <v>1</v>
      </c>
      <c r="F2764">
        <v>83.74</v>
      </c>
      <c r="G2764">
        <v>114</v>
      </c>
    </row>
    <row r="2765" spans="1:7" ht="12.75">
      <c r="A2765">
        <v>469</v>
      </c>
      <c r="B2765">
        <v>304006</v>
      </c>
      <c r="C2765" t="s">
        <v>140</v>
      </c>
      <c r="D2765" t="s">
        <v>583</v>
      </c>
      <c r="E2765" s="21">
        <v>1</v>
      </c>
      <c r="F2765">
        <v>99.12</v>
      </c>
      <c r="G2765">
        <v>197</v>
      </c>
    </row>
    <row r="2766" spans="1:7" ht="12.75">
      <c r="A2766">
        <v>73</v>
      </c>
      <c r="B2766">
        <v>304006</v>
      </c>
      <c r="C2766" t="s">
        <v>140</v>
      </c>
      <c r="D2766" t="s">
        <v>213</v>
      </c>
      <c r="E2766" s="21">
        <v>2</v>
      </c>
      <c r="F2766">
        <v>169.87</v>
      </c>
      <c r="G2766">
        <v>228</v>
      </c>
    </row>
    <row r="2767" spans="1:7" ht="12.75">
      <c r="A2767">
        <v>484</v>
      </c>
      <c r="B2767">
        <v>304006</v>
      </c>
      <c r="C2767" t="s">
        <v>140</v>
      </c>
      <c r="D2767" t="s">
        <v>213</v>
      </c>
      <c r="E2767" s="21">
        <v>1</v>
      </c>
      <c r="F2767">
        <v>91.87</v>
      </c>
      <c r="G2767">
        <v>197</v>
      </c>
    </row>
    <row r="2768" spans="1:7" ht="12.75">
      <c r="A2768">
        <v>4</v>
      </c>
      <c r="B2768">
        <v>304006</v>
      </c>
      <c r="C2768" t="s">
        <v>140</v>
      </c>
      <c r="D2768" t="s">
        <v>145</v>
      </c>
      <c r="E2768" s="21">
        <v>3</v>
      </c>
      <c r="F2768">
        <v>204.09</v>
      </c>
      <c r="G2768">
        <v>342</v>
      </c>
    </row>
    <row r="2769" spans="1:7" ht="12.75">
      <c r="A2769">
        <v>183</v>
      </c>
      <c r="B2769">
        <v>304006</v>
      </c>
      <c r="C2769" t="s">
        <v>140</v>
      </c>
      <c r="D2769" t="s">
        <v>145</v>
      </c>
      <c r="E2769" s="21">
        <v>2</v>
      </c>
      <c r="F2769">
        <v>184.29</v>
      </c>
      <c r="G2769">
        <v>360</v>
      </c>
    </row>
    <row r="2770" spans="1:10" ht="12.75">
      <c r="A2770">
        <v>303</v>
      </c>
      <c r="B2770">
        <v>304006</v>
      </c>
      <c r="C2770" t="s">
        <v>140</v>
      </c>
      <c r="D2770" t="s">
        <v>145</v>
      </c>
      <c r="E2770" s="21">
        <v>1</v>
      </c>
      <c r="F2770">
        <v>52.22</v>
      </c>
      <c r="G2770">
        <v>320</v>
      </c>
      <c r="H2770" s="21">
        <f>SUM(E2768:E2770)</f>
        <v>6</v>
      </c>
      <c r="I2770" s="21">
        <f>SUM(F2768:F2770)</f>
        <v>440.6</v>
      </c>
      <c r="J2770" s="21">
        <f>SUM(G2768:G2770)</f>
        <v>1022</v>
      </c>
    </row>
    <row r="2771" spans="1:7" ht="12.75">
      <c r="A2771">
        <v>770</v>
      </c>
      <c r="B2771">
        <v>304006</v>
      </c>
      <c r="C2771" t="s">
        <v>140</v>
      </c>
      <c r="D2771" t="s">
        <v>2950</v>
      </c>
      <c r="E2771" s="21">
        <v>1</v>
      </c>
      <c r="F2771">
        <v>14.34</v>
      </c>
      <c r="G2771">
        <v>163</v>
      </c>
    </row>
    <row r="2772" spans="1:7" ht="12.75">
      <c r="A2772">
        <v>608</v>
      </c>
      <c r="B2772">
        <v>304006</v>
      </c>
      <c r="C2772" t="s">
        <v>140</v>
      </c>
      <c r="D2772" t="s">
        <v>2807</v>
      </c>
      <c r="E2772" s="21">
        <v>1</v>
      </c>
      <c r="F2772">
        <v>50.74</v>
      </c>
      <c r="G2772">
        <v>163</v>
      </c>
    </row>
    <row r="2773" spans="1:7" ht="12.75">
      <c r="A2773">
        <v>388</v>
      </c>
      <c r="B2773">
        <v>304006</v>
      </c>
      <c r="C2773" t="s">
        <v>140</v>
      </c>
      <c r="D2773" t="s">
        <v>2616</v>
      </c>
      <c r="E2773" s="21">
        <v>2</v>
      </c>
      <c r="F2773">
        <v>73.37</v>
      </c>
      <c r="G2773">
        <v>360</v>
      </c>
    </row>
    <row r="2774" spans="1:7" ht="12.75">
      <c r="A2774">
        <v>23</v>
      </c>
      <c r="B2774">
        <v>304006</v>
      </c>
      <c r="C2774" t="s">
        <v>140</v>
      </c>
      <c r="D2774" t="s">
        <v>141</v>
      </c>
      <c r="E2774" s="21">
        <v>4</v>
      </c>
      <c r="F2774">
        <v>206.99</v>
      </c>
      <c r="G2774">
        <v>878</v>
      </c>
    </row>
    <row r="2775" spans="1:7" ht="12.75">
      <c r="A2775">
        <v>1</v>
      </c>
      <c r="B2775">
        <v>304006</v>
      </c>
      <c r="C2775" t="s">
        <v>140</v>
      </c>
      <c r="D2775" t="s">
        <v>141</v>
      </c>
      <c r="E2775" s="21">
        <v>3</v>
      </c>
      <c r="F2775">
        <v>209.38</v>
      </c>
      <c r="G2775">
        <v>342</v>
      </c>
    </row>
    <row r="2776" spans="1:10" ht="12.75">
      <c r="A2776">
        <v>68</v>
      </c>
      <c r="B2776">
        <v>304006</v>
      </c>
      <c r="C2776" t="s">
        <v>140</v>
      </c>
      <c r="D2776" t="s">
        <v>141</v>
      </c>
      <c r="E2776" s="21">
        <v>1</v>
      </c>
      <c r="F2776">
        <v>89.4</v>
      </c>
      <c r="G2776">
        <v>320</v>
      </c>
      <c r="H2776" s="21">
        <f>SUM(E2774:E2776)</f>
        <v>8</v>
      </c>
      <c r="I2776" s="21">
        <f>SUM(F2774:F2776)</f>
        <v>505.77</v>
      </c>
      <c r="J2776" s="21">
        <f>SUM(G2774:G2776)</f>
        <v>1540</v>
      </c>
    </row>
    <row r="2777" spans="1:7" ht="12.75">
      <c r="A2777">
        <v>66</v>
      </c>
      <c r="B2777">
        <v>304006</v>
      </c>
      <c r="C2777" t="s">
        <v>140</v>
      </c>
      <c r="D2777" t="s">
        <v>206</v>
      </c>
      <c r="E2777" s="21">
        <v>2</v>
      </c>
      <c r="F2777">
        <v>171.37</v>
      </c>
      <c r="G2777">
        <v>228</v>
      </c>
    </row>
    <row r="2778" spans="1:7" ht="12.75">
      <c r="A2778">
        <v>335</v>
      </c>
      <c r="B2778">
        <v>304006</v>
      </c>
      <c r="C2778" t="s">
        <v>140</v>
      </c>
      <c r="D2778" t="s">
        <v>206</v>
      </c>
      <c r="E2778" s="21">
        <v>2</v>
      </c>
      <c r="F2778">
        <v>95.06</v>
      </c>
      <c r="G2778">
        <v>395</v>
      </c>
    </row>
    <row r="2779" spans="1:13" ht="12.75">
      <c r="A2779" s="41">
        <v>511</v>
      </c>
      <c r="B2779" s="41">
        <v>304006</v>
      </c>
      <c r="C2779" s="41" t="s">
        <v>140</v>
      </c>
      <c r="D2779" s="41" t="s">
        <v>206</v>
      </c>
      <c r="E2779" s="41">
        <v>1</v>
      </c>
      <c r="F2779" s="41">
        <v>19.3</v>
      </c>
      <c r="G2779" s="41">
        <v>320</v>
      </c>
      <c r="H2779" s="41">
        <v>511</v>
      </c>
      <c r="I2779" s="41"/>
      <c r="J2779" s="41"/>
      <c r="K2779" s="41"/>
      <c r="L2779" s="41"/>
      <c r="M2779" s="41"/>
    </row>
    <row r="2780" spans="1:7" ht="12.75">
      <c r="A2780">
        <v>616</v>
      </c>
      <c r="B2780">
        <v>304006</v>
      </c>
      <c r="C2780" t="s">
        <v>140</v>
      </c>
      <c r="D2780" t="s">
        <v>2814</v>
      </c>
      <c r="E2780" s="21">
        <v>1</v>
      </c>
      <c r="F2780">
        <v>48.9</v>
      </c>
      <c r="G2780">
        <v>163</v>
      </c>
    </row>
    <row r="2781" spans="1:7" ht="12.75">
      <c r="A2781">
        <v>246</v>
      </c>
      <c r="B2781">
        <v>304006</v>
      </c>
      <c r="C2781" t="s">
        <v>140</v>
      </c>
      <c r="D2781" t="s">
        <v>593</v>
      </c>
      <c r="E2781" s="21">
        <v>2</v>
      </c>
      <c r="F2781">
        <v>134.6</v>
      </c>
      <c r="G2781">
        <v>360</v>
      </c>
    </row>
    <row r="2782" spans="1:7" ht="12.75">
      <c r="A2782">
        <v>457</v>
      </c>
      <c r="B2782">
        <v>304006</v>
      </c>
      <c r="C2782" t="s">
        <v>140</v>
      </c>
      <c r="D2782" t="s">
        <v>593</v>
      </c>
      <c r="E2782" s="21">
        <v>1</v>
      </c>
      <c r="F2782">
        <v>82.99</v>
      </c>
      <c r="G2782">
        <v>114</v>
      </c>
    </row>
    <row r="2783" spans="1:7" ht="12.75">
      <c r="A2783">
        <v>76</v>
      </c>
      <c r="B2783">
        <v>304006</v>
      </c>
      <c r="C2783" t="s">
        <v>140</v>
      </c>
      <c r="D2783" t="s">
        <v>464</v>
      </c>
      <c r="E2783" s="21">
        <v>3</v>
      </c>
      <c r="F2783">
        <v>205.06</v>
      </c>
      <c r="G2783">
        <v>592</v>
      </c>
    </row>
    <row r="2784" spans="1:7" ht="12.75">
      <c r="A2784">
        <v>326</v>
      </c>
      <c r="B2784">
        <v>304006</v>
      </c>
      <c r="C2784" t="s">
        <v>140</v>
      </c>
      <c r="D2784" t="s">
        <v>464</v>
      </c>
      <c r="E2784" s="21">
        <v>2</v>
      </c>
      <c r="F2784">
        <v>53.16</v>
      </c>
      <c r="G2784">
        <v>228</v>
      </c>
    </row>
    <row r="2785" spans="1:7" ht="12.75">
      <c r="A2785">
        <v>410</v>
      </c>
      <c r="B2785">
        <v>304006</v>
      </c>
      <c r="C2785" t="s">
        <v>140</v>
      </c>
      <c r="D2785" t="s">
        <v>464</v>
      </c>
      <c r="E2785" s="21">
        <v>1</v>
      </c>
      <c r="F2785">
        <v>35.28</v>
      </c>
      <c r="G2785">
        <v>320</v>
      </c>
    </row>
    <row r="2786" spans="1:7" ht="12.75">
      <c r="A2786">
        <v>243</v>
      </c>
      <c r="B2786">
        <v>304006</v>
      </c>
      <c r="C2786" t="s">
        <v>140</v>
      </c>
      <c r="D2786" t="s">
        <v>2509</v>
      </c>
      <c r="E2786" s="21">
        <v>2</v>
      </c>
      <c r="F2786">
        <v>136.41</v>
      </c>
      <c r="G2786">
        <v>360</v>
      </c>
    </row>
    <row r="2787" spans="1:7" ht="12.75">
      <c r="A2787">
        <v>361</v>
      </c>
      <c r="B2787">
        <v>304006</v>
      </c>
      <c r="C2787" t="s">
        <v>140</v>
      </c>
      <c r="D2787" t="s">
        <v>499</v>
      </c>
      <c r="E2787" s="21">
        <v>2</v>
      </c>
      <c r="F2787">
        <v>19.38</v>
      </c>
      <c r="G2787">
        <v>228</v>
      </c>
    </row>
    <row r="2788" spans="1:7" ht="12.75">
      <c r="A2788">
        <v>272</v>
      </c>
      <c r="B2788">
        <v>304006</v>
      </c>
      <c r="C2788" t="s">
        <v>140</v>
      </c>
      <c r="D2788" t="s">
        <v>499</v>
      </c>
      <c r="E2788" s="21">
        <v>1</v>
      </c>
      <c r="F2788">
        <v>57.12</v>
      </c>
      <c r="G2788">
        <v>320</v>
      </c>
    </row>
    <row r="2789" spans="1:7" ht="12.75">
      <c r="A2789">
        <v>711</v>
      </c>
      <c r="B2789">
        <v>304006</v>
      </c>
      <c r="C2789" t="s">
        <v>140</v>
      </c>
      <c r="D2789" t="s">
        <v>499</v>
      </c>
      <c r="E2789" s="21">
        <v>1</v>
      </c>
      <c r="F2789">
        <v>27.25</v>
      </c>
      <c r="G2789">
        <v>197</v>
      </c>
    </row>
    <row r="2790" spans="1:7" ht="12.75">
      <c r="A2790">
        <v>380</v>
      </c>
      <c r="B2790">
        <v>304006</v>
      </c>
      <c r="C2790" t="s">
        <v>140</v>
      </c>
      <c r="D2790" t="s">
        <v>519</v>
      </c>
      <c r="E2790" s="21">
        <v>1</v>
      </c>
      <c r="F2790">
        <v>97.76</v>
      </c>
      <c r="G2790">
        <v>114</v>
      </c>
    </row>
    <row r="2791" spans="1:7" ht="12.75">
      <c r="A2791">
        <v>686</v>
      </c>
      <c r="B2791">
        <v>304006</v>
      </c>
      <c r="C2791" t="s">
        <v>140</v>
      </c>
      <c r="D2791" t="s">
        <v>519</v>
      </c>
      <c r="E2791" s="21">
        <v>1</v>
      </c>
      <c r="F2791">
        <v>31.25</v>
      </c>
      <c r="G2791">
        <v>163</v>
      </c>
    </row>
    <row r="2792" spans="1:7" ht="12.75">
      <c r="A2792">
        <v>445</v>
      </c>
      <c r="B2792">
        <v>304007</v>
      </c>
      <c r="C2792" t="s">
        <v>131</v>
      </c>
      <c r="D2792" t="s">
        <v>2667</v>
      </c>
      <c r="E2792" s="21">
        <v>2</v>
      </c>
      <c r="F2792">
        <v>38.89</v>
      </c>
      <c r="G2792">
        <v>429</v>
      </c>
    </row>
    <row r="2793" spans="1:7" ht="12.75">
      <c r="A2793">
        <v>710</v>
      </c>
      <c r="B2793">
        <v>304007</v>
      </c>
      <c r="C2793" t="s">
        <v>131</v>
      </c>
      <c r="D2793" t="s">
        <v>2897</v>
      </c>
      <c r="E2793" s="21">
        <v>1</v>
      </c>
      <c r="F2793">
        <v>27.29</v>
      </c>
      <c r="G2793">
        <v>232</v>
      </c>
    </row>
    <row r="2794" spans="1:7" ht="12.75">
      <c r="A2794">
        <v>631</v>
      </c>
      <c r="B2794">
        <v>304007</v>
      </c>
      <c r="C2794" t="s">
        <v>131</v>
      </c>
      <c r="D2794" t="s">
        <v>2827</v>
      </c>
      <c r="E2794" s="21">
        <v>1</v>
      </c>
      <c r="F2794">
        <v>43.74</v>
      </c>
      <c r="G2794">
        <v>197</v>
      </c>
    </row>
    <row r="2795" spans="1:7" ht="12.75">
      <c r="A2795">
        <v>425</v>
      </c>
      <c r="B2795">
        <v>304007</v>
      </c>
      <c r="C2795" t="s">
        <v>131</v>
      </c>
      <c r="D2795" t="s">
        <v>2649</v>
      </c>
      <c r="E2795" s="21">
        <v>2</v>
      </c>
      <c r="F2795">
        <v>54.05</v>
      </c>
      <c r="G2795">
        <v>429</v>
      </c>
    </row>
    <row r="2796" spans="1:7" ht="12.75">
      <c r="A2796">
        <v>131</v>
      </c>
      <c r="B2796">
        <v>304007</v>
      </c>
      <c r="C2796" t="s">
        <v>131</v>
      </c>
      <c r="D2796" t="s">
        <v>2434</v>
      </c>
      <c r="E2796" s="21">
        <v>3</v>
      </c>
      <c r="F2796">
        <v>141.07</v>
      </c>
      <c r="G2796">
        <v>715</v>
      </c>
    </row>
    <row r="2797" spans="1:7" ht="12.75">
      <c r="A2797">
        <v>352</v>
      </c>
      <c r="B2797">
        <v>304007</v>
      </c>
      <c r="C2797" t="s">
        <v>131</v>
      </c>
      <c r="D2797" t="s">
        <v>490</v>
      </c>
      <c r="E2797" s="21">
        <v>2</v>
      </c>
      <c r="F2797">
        <v>29.84</v>
      </c>
      <c r="G2797">
        <v>228</v>
      </c>
    </row>
    <row r="2798" spans="1:7" ht="12.75">
      <c r="A2798">
        <v>304</v>
      </c>
      <c r="B2798">
        <v>304007</v>
      </c>
      <c r="C2798" t="s">
        <v>131</v>
      </c>
      <c r="D2798" t="s">
        <v>490</v>
      </c>
      <c r="E2798" s="21">
        <v>2</v>
      </c>
      <c r="F2798">
        <v>108.39</v>
      </c>
      <c r="G2798">
        <v>429</v>
      </c>
    </row>
    <row r="2799" spans="1:7" ht="12.75">
      <c r="A2799">
        <v>827</v>
      </c>
      <c r="B2799">
        <v>304007</v>
      </c>
      <c r="C2799" t="s">
        <v>131</v>
      </c>
      <c r="D2799" t="s">
        <v>3001</v>
      </c>
      <c r="E2799" s="21">
        <v>1</v>
      </c>
      <c r="F2799">
        <v>5.73</v>
      </c>
      <c r="G2799">
        <v>232</v>
      </c>
    </row>
    <row r="2800" spans="1:7" ht="12.75">
      <c r="A2800">
        <v>804</v>
      </c>
      <c r="B2800">
        <v>304007</v>
      </c>
      <c r="C2800" t="s">
        <v>131</v>
      </c>
      <c r="D2800" t="s">
        <v>2982</v>
      </c>
      <c r="E2800" s="21">
        <v>1</v>
      </c>
      <c r="F2800">
        <v>9.01</v>
      </c>
      <c r="G2800">
        <v>197</v>
      </c>
    </row>
    <row r="2801" spans="1:7" ht="12.75">
      <c r="A2801">
        <v>634</v>
      </c>
      <c r="B2801">
        <v>304007</v>
      </c>
      <c r="C2801" t="s">
        <v>131</v>
      </c>
      <c r="D2801" t="s">
        <v>2830</v>
      </c>
      <c r="E2801" s="21">
        <v>1</v>
      </c>
      <c r="F2801">
        <v>43.08</v>
      </c>
      <c r="G2801">
        <v>197</v>
      </c>
    </row>
    <row r="2802" spans="1:7" ht="12.75">
      <c r="A2802">
        <v>181</v>
      </c>
      <c r="B2802">
        <v>304007</v>
      </c>
      <c r="C2802" t="s">
        <v>131</v>
      </c>
      <c r="D2802" t="s">
        <v>321</v>
      </c>
      <c r="E2802" s="21">
        <v>2</v>
      </c>
      <c r="F2802">
        <v>114.87</v>
      </c>
      <c r="G2802">
        <v>228</v>
      </c>
    </row>
    <row r="2803" spans="1:7" ht="12.75">
      <c r="A2803">
        <v>144</v>
      </c>
      <c r="B2803">
        <v>304007</v>
      </c>
      <c r="C2803" t="s">
        <v>131</v>
      </c>
      <c r="D2803" t="s">
        <v>2442</v>
      </c>
      <c r="E2803" s="21">
        <v>3</v>
      </c>
      <c r="F2803">
        <v>122.86</v>
      </c>
      <c r="G2803">
        <v>715</v>
      </c>
    </row>
    <row r="2804" spans="1:7" ht="12.75">
      <c r="A2804">
        <v>362</v>
      </c>
      <c r="B2804">
        <v>304007</v>
      </c>
      <c r="C2804" t="s">
        <v>131</v>
      </c>
      <c r="D2804" t="s">
        <v>500</v>
      </c>
      <c r="E2804" s="21">
        <v>2</v>
      </c>
      <c r="F2804">
        <v>19.15</v>
      </c>
      <c r="G2804">
        <v>228</v>
      </c>
    </row>
    <row r="2805" spans="1:7" ht="12.75">
      <c r="A2805">
        <v>383</v>
      </c>
      <c r="B2805">
        <v>304007</v>
      </c>
      <c r="C2805" t="s">
        <v>131</v>
      </c>
      <c r="D2805" t="s">
        <v>500</v>
      </c>
      <c r="E2805" s="21">
        <v>2</v>
      </c>
      <c r="F2805">
        <v>75.25</v>
      </c>
      <c r="G2805">
        <v>483</v>
      </c>
    </row>
    <row r="2806" spans="1:7" ht="12.75">
      <c r="A2806">
        <v>552</v>
      </c>
      <c r="B2806">
        <v>304007</v>
      </c>
      <c r="C2806" t="s">
        <v>131</v>
      </c>
      <c r="D2806" t="s">
        <v>2757</v>
      </c>
      <c r="E2806" s="21">
        <v>1</v>
      </c>
      <c r="F2806">
        <v>64.22</v>
      </c>
      <c r="G2806">
        <v>232</v>
      </c>
    </row>
    <row r="2807" spans="1:7" ht="12.75">
      <c r="A2807">
        <v>601</v>
      </c>
      <c r="B2807">
        <v>304007</v>
      </c>
      <c r="C2807" t="s">
        <v>131</v>
      </c>
      <c r="D2807" t="s">
        <v>2802</v>
      </c>
      <c r="E2807" s="21">
        <v>1</v>
      </c>
      <c r="F2807">
        <v>51.58</v>
      </c>
      <c r="G2807">
        <v>286</v>
      </c>
    </row>
    <row r="2808" spans="1:7" ht="12.75">
      <c r="A2808">
        <v>528</v>
      </c>
      <c r="B2808">
        <v>304007</v>
      </c>
      <c r="C2808" t="s">
        <v>131</v>
      </c>
      <c r="D2808" t="s">
        <v>2735</v>
      </c>
      <c r="E2808" s="21">
        <v>1</v>
      </c>
      <c r="F2808">
        <v>73.62</v>
      </c>
      <c r="G2808">
        <v>232</v>
      </c>
    </row>
    <row r="2809" spans="1:7" ht="12.75">
      <c r="A2809">
        <v>102</v>
      </c>
      <c r="B2809">
        <v>304007</v>
      </c>
      <c r="C2809" t="s">
        <v>131</v>
      </c>
      <c r="D2809" t="s">
        <v>2418</v>
      </c>
      <c r="E2809" s="21">
        <v>3</v>
      </c>
      <c r="F2809">
        <v>178.9</v>
      </c>
      <c r="G2809">
        <v>715</v>
      </c>
    </row>
    <row r="2810" spans="1:7" ht="12.75">
      <c r="A2810">
        <v>588</v>
      </c>
      <c r="B2810">
        <v>304007</v>
      </c>
      <c r="C2810" t="s">
        <v>131</v>
      </c>
      <c r="D2810" t="s">
        <v>2790</v>
      </c>
      <c r="E2810" s="21">
        <v>1</v>
      </c>
      <c r="F2810">
        <v>55.38</v>
      </c>
      <c r="G2810">
        <v>197</v>
      </c>
    </row>
    <row r="2811" spans="1:7" ht="12.75">
      <c r="A2811">
        <v>825</v>
      </c>
      <c r="B2811">
        <v>304007</v>
      </c>
      <c r="C2811" t="s">
        <v>131</v>
      </c>
      <c r="D2811" t="s">
        <v>2999</v>
      </c>
      <c r="E2811" s="21">
        <v>1</v>
      </c>
      <c r="F2811">
        <v>5.93</v>
      </c>
      <c r="G2811">
        <v>197</v>
      </c>
    </row>
    <row r="2812" spans="1:7" ht="12.75">
      <c r="A2812">
        <v>452</v>
      </c>
      <c r="B2812">
        <v>304007</v>
      </c>
      <c r="C2812" t="s">
        <v>131</v>
      </c>
      <c r="D2812" t="s">
        <v>2674</v>
      </c>
      <c r="E2812" s="21">
        <v>2</v>
      </c>
      <c r="F2812">
        <v>36.51</v>
      </c>
      <c r="G2812">
        <v>483</v>
      </c>
    </row>
    <row r="2813" spans="1:7" ht="12.75">
      <c r="A2813">
        <v>696</v>
      </c>
      <c r="B2813">
        <v>304007</v>
      </c>
      <c r="C2813" t="s">
        <v>131</v>
      </c>
      <c r="D2813" t="s">
        <v>2884</v>
      </c>
      <c r="E2813" s="21">
        <v>1</v>
      </c>
      <c r="F2813">
        <v>30.05</v>
      </c>
      <c r="G2813">
        <v>232</v>
      </c>
    </row>
    <row r="2814" spans="1:7" ht="12.75">
      <c r="A2814">
        <v>500</v>
      </c>
      <c r="B2814">
        <v>304007</v>
      </c>
      <c r="C2814" t="s">
        <v>131</v>
      </c>
      <c r="D2814" t="s">
        <v>2711</v>
      </c>
      <c r="E2814" s="21">
        <v>1</v>
      </c>
      <c r="F2814">
        <v>86.7</v>
      </c>
      <c r="G2814">
        <v>232</v>
      </c>
    </row>
    <row r="2815" spans="1:7" ht="12.75">
      <c r="A2815">
        <v>168</v>
      </c>
      <c r="B2815">
        <v>305001</v>
      </c>
      <c r="C2815" t="s">
        <v>747</v>
      </c>
      <c r="D2815" t="s">
        <v>748</v>
      </c>
      <c r="E2815" s="21">
        <v>1</v>
      </c>
      <c r="F2815">
        <v>73.58</v>
      </c>
      <c r="G2815">
        <v>320</v>
      </c>
    </row>
    <row r="2816" spans="1:7" ht="12.75">
      <c r="A2816">
        <v>811</v>
      </c>
      <c r="B2816">
        <v>305001</v>
      </c>
      <c r="C2816" t="s">
        <v>747</v>
      </c>
      <c r="D2816" t="s">
        <v>748</v>
      </c>
      <c r="E2816" s="21">
        <v>1</v>
      </c>
      <c r="F2816">
        <v>8.09</v>
      </c>
      <c r="G2816">
        <v>163</v>
      </c>
    </row>
    <row r="2817" spans="1:7" ht="12.75">
      <c r="A2817">
        <v>221</v>
      </c>
      <c r="B2817">
        <v>305001</v>
      </c>
      <c r="C2817" t="s">
        <v>747</v>
      </c>
      <c r="D2817" t="s">
        <v>2496</v>
      </c>
      <c r="E2817" s="21">
        <v>2</v>
      </c>
      <c r="F2817">
        <v>149.83</v>
      </c>
      <c r="G2817">
        <v>518</v>
      </c>
    </row>
    <row r="2818" spans="1:7" ht="12.75">
      <c r="A2818">
        <v>408</v>
      </c>
      <c r="B2818">
        <v>305001</v>
      </c>
      <c r="C2818" t="s">
        <v>747</v>
      </c>
      <c r="D2818" t="s">
        <v>2632</v>
      </c>
      <c r="E2818" s="21">
        <v>2</v>
      </c>
      <c r="F2818">
        <v>63.61</v>
      </c>
      <c r="G2818">
        <v>429</v>
      </c>
    </row>
    <row r="2819" spans="1:13" ht="12.75">
      <c r="A2819" s="41">
        <v>594</v>
      </c>
      <c r="B2819" s="41">
        <v>305001</v>
      </c>
      <c r="C2819" s="41" t="s">
        <v>747</v>
      </c>
      <c r="D2819" s="41" t="s">
        <v>2632</v>
      </c>
      <c r="E2819" s="41">
        <v>1</v>
      </c>
      <c r="F2819" s="41">
        <v>6.17</v>
      </c>
      <c r="G2819" s="41">
        <v>320</v>
      </c>
      <c r="H2819" s="41">
        <v>594</v>
      </c>
      <c r="I2819" s="41"/>
      <c r="J2819" s="41"/>
      <c r="K2819" s="41"/>
      <c r="L2819" s="41"/>
      <c r="M2819" s="41"/>
    </row>
    <row r="2820" spans="1:7" ht="12.75">
      <c r="A2820">
        <v>271</v>
      </c>
      <c r="B2820">
        <v>305001</v>
      </c>
      <c r="C2820" t="s">
        <v>747</v>
      </c>
      <c r="D2820" t="s">
        <v>2527</v>
      </c>
      <c r="E2820" s="21">
        <v>2</v>
      </c>
      <c r="F2820">
        <v>125.64</v>
      </c>
      <c r="G2820">
        <v>429</v>
      </c>
    </row>
    <row r="2821" spans="1:7" ht="12.75">
      <c r="A2821">
        <v>459</v>
      </c>
      <c r="B2821">
        <v>305001</v>
      </c>
      <c r="C2821" t="s">
        <v>747</v>
      </c>
      <c r="D2821" t="s">
        <v>2680</v>
      </c>
      <c r="E2821" s="21">
        <v>2</v>
      </c>
      <c r="F2821">
        <v>34.09</v>
      </c>
      <c r="G2821">
        <v>360</v>
      </c>
    </row>
    <row r="2822" spans="1:7" ht="12.75">
      <c r="A2822">
        <v>422</v>
      </c>
      <c r="B2822">
        <v>305001</v>
      </c>
      <c r="C2822" t="s">
        <v>747</v>
      </c>
      <c r="D2822" t="s">
        <v>2646</v>
      </c>
      <c r="E2822" s="21">
        <v>2</v>
      </c>
      <c r="F2822">
        <v>55.19</v>
      </c>
      <c r="G2822">
        <v>395</v>
      </c>
    </row>
    <row r="2823" spans="1:7" ht="12.75">
      <c r="A2823">
        <v>464</v>
      </c>
      <c r="B2823">
        <v>305001</v>
      </c>
      <c r="C2823" t="s">
        <v>747</v>
      </c>
      <c r="D2823" t="s">
        <v>2684</v>
      </c>
      <c r="E2823" s="21">
        <v>2</v>
      </c>
      <c r="F2823">
        <v>18.98</v>
      </c>
      <c r="G2823">
        <v>429</v>
      </c>
    </row>
    <row r="2824" spans="1:13" ht="12.75">
      <c r="A2824" s="41">
        <v>563</v>
      </c>
      <c r="B2824" s="41">
        <v>305001</v>
      </c>
      <c r="C2824" s="41" t="s">
        <v>747</v>
      </c>
      <c r="D2824" s="41" t="s">
        <v>2684</v>
      </c>
      <c r="E2824" s="41">
        <v>1</v>
      </c>
      <c r="F2824" s="41">
        <v>11.08</v>
      </c>
      <c r="G2824" s="41">
        <v>320</v>
      </c>
      <c r="H2824" s="41">
        <v>563</v>
      </c>
      <c r="I2824" s="41"/>
      <c r="J2824" s="41"/>
      <c r="K2824" s="41"/>
      <c r="L2824" s="41"/>
      <c r="M2824" s="41"/>
    </row>
    <row r="2825" spans="1:7" ht="12.75">
      <c r="A2825">
        <v>704</v>
      </c>
      <c r="B2825">
        <v>305001</v>
      </c>
      <c r="C2825" t="s">
        <v>747</v>
      </c>
      <c r="D2825" t="s">
        <v>2892</v>
      </c>
      <c r="E2825" s="21">
        <v>1</v>
      </c>
      <c r="F2825">
        <v>28.57</v>
      </c>
      <c r="G2825">
        <v>197</v>
      </c>
    </row>
    <row r="2826" spans="1:7" ht="12.75">
      <c r="A2826">
        <v>490</v>
      </c>
      <c r="B2826">
        <v>305001</v>
      </c>
      <c r="C2826" t="s">
        <v>747</v>
      </c>
      <c r="D2826" t="s">
        <v>2703</v>
      </c>
      <c r="E2826" s="21">
        <v>1</v>
      </c>
      <c r="F2826">
        <v>89.47</v>
      </c>
      <c r="G2826">
        <v>286</v>
      </c>
    </row>
    <row r="2827" spans="1:7" ht="12.75">
      <c r="A2827">
        <v>814</v>
      </c>
      <c r="B2827">
        <v>305001</v>
      </c>
      <c r="C2827" t="s">
        <v>747</v>
      </c>
      <c r="D2827" t="s">
        <v>2989</v>
      </c>
      <c r="E2827" s="21">
        <v>1</v>
      </c>
      <c r="F2827">
        <v>7.89</v>
      </c>
      <c r="G2827">
        <v>286</v>
      </c>
    </row>
    <row r="2828" spans="1:7" ht="12.75">
      <c r="A2828">
        <v>446</v>
      </c>
      <c r="B2828">
        <v>305001</v>
      </c>
      <c r="C2828" t="s">
        <v>747</v>
      </c>
      <c r="D2828" t="s">
        <v>2668</v>
      </c>
      <c r="E2828" s="21">
        <v>2</v>
      </c>
      <c r="F2828">
        <v>38.77</v>
      </c>
      <c r="G2828">
        <v>395</v>
      </c>
    </row>
    <row r="2829" spans="1:7" ht="12.75">
      <c r="A2829">
        <v>389</v>
      </c>
      <c r="B2829">
        <v>305001</v>
      </c>
      <c r="C2829" t="s">
        <v>747</v>
      </c>
      <c r="D2829" t="s">
        <v>929</v>
      </c>
      <c r="E2829" s="21">
        <v>1</v>
      </c>
      <c r="F2829">
        <v>38.61</v>
      </c>
      <c r="G2829">
        <v>320</v>
      </c>
    </row>
    <row r="2830" spans="1:7" ht="12.75">
      <c r="A2830">
        <v>717</v>
      </c>
      <c r="B2830">
        <v>305001</v>
      </c>
      <c r="C2830" t="s">
        <v>747</v>
      </c>
      <c r="D2830" t="s">
        <v>929</v>
      </c>
      <c r="E2830" s="21">
        <v>1</v>
      </c>
      <c r="F2830">
        <v>25.26</v>
      </c>
      <c r="G2830">
        <v>286</v>
      </c>
    </row>
    <row r="2831" spans="1:7" ht="12.75">
      <c r="A2831">
        <v>156</v>
      </c>
      <c r="B2831">
        <v>305001</v>
      </c>
      <c r="C2831" t="s">
        <v>747</v>
      </c>
      <c r="D2831" t="s">
        <v>2450</v>
      </c>
      <c r="E2831" s="21">
        <v>3</v>
      </c>
      <c r="F2831">
        <v>100.33</v>
      </c>
      <c r="G2831">
        <v>592</v>
      </c>
    </row>
    <row r="2832" spans="1:13" ht="12.75">
      <c r="A2832" s="41">
        <v>542</v>
      </c>
      <c r="B2832" s="41">
        <v>305001</v>
      </c>
      <c r="C2832" s="41" t="s">
        <v>747</v>
      </c>
      <c r="D2832" s="41" t="s">
        <v>2450</v>
      </c>
      <c r="E2832" s="41">
        <v>1</v>
      </c>
      <c r="F2832" s="41">
        <v>14.4</v>
      </c>
      <c r="G2832" s="41">
        <v>320</v>
      </c>
      <c r="H2832" s="41">
        <v>542</v>
      </c>
      <c r="I2832" s="41"/>
      <c r="J2832" s="41"/>
      <c r="K2832" s="41"/>
      <c r="L2832" s="41"/>
      <c r="M2832" s="41"/>
    </row>
    <row r="2833" spans="1:7" ht="12.75">
      <c r="A2833">
        <v>15</v>
      </c>
      <c r="B2833">
        <v>305001</v>
      </c>
      <c r="C2833" t="s">
        <v>747</v>
      </c>
      <c r="D2833" t="s">
        <v>2377</v>
      </c>
      <c r="E2833" s="21">
        <v>4</v>
      </c>
      <c r="F2833">
        <v>278.18</v>
      </c>
      <c r="G2833">
        <v>878</v>
      </c>
    </row>
    <row r="2834" spans="1:7" ht="12.75">
      <c r="A2834">
        <v>165</v>
      </c>
      <c r="B2834">
        <v>305001</v>
      </c>
      <c r="C2834" t="s">
        <v>747</v>
      </c>
      <c r="D2834" t="s">
        <v>2458</v>
      </c>
      <c r="E2834" s="21">
        <v>3</v>
      </c>
      <c r="F2834">
        <v>86.23</v>
      </c>
      <c r="G2834">
        <v>681</v>
      </c>
    </row>
    <row r="2835" spans="1:7" ht="12.75">
      <c r="A2835">
        <v>27</v>
      </c>
      <c r="B2835">
        <v>305001</v>
      </c>
      <c r="C2835" t="s">
        <v>747</v>
      </c>
      <c r="D2835" t="s">
        <v>2382</v>
      </c>
      <c r="E2835" s="21">
        <v>4</v>
      </c>
      <c r="F2835">
        <v>186.98</v>
      </c>
      <c r="G2835">
        <v>878</v>
      </c>
    </row>
    <row r="2836" spans="1:7" ht="12.75">
      <c r="A2836">
        <v>32</v>
      </c>
      <c r="B2836">
        <v>305001</v>
      </c>
      <c r="C2836" t="s">
        <v>747</v>
      </c>
      <c r="D2836" t="s">
        <v>2385</v>
      </c>
      <c r="E2836" s="21">
        <v>4</v>
      </c>
      <c r="F2836">
        <v>84.26</v>
      </c>
      <c r="G2836">
        <v>878</v>
      </c>
    </row>
    <row r="2837" spans="1:7" ht="12.75">
      <c r="A2837">
        <v>842</v>
      </c>
      <c r="B2837">
        <v>305001</v>
      </c>
      <c r="C2837" t="s">
        <v>747</v>
      </c>
      <c r="D2837" t="s">
        <v>3016</v>
      </c>
      <c r="E2837" s="21">
        <v>1</v>
      </c>
      <c r="F2837">
        <v>3.74</v>
      </c>
      <c r="G2837">
        <v>197</v>
      </c>
    </row>
    <row r="2838" spans="1:7" ht="12.75">
      <c r="A2838">
        <v>666</v>
      </c>
      <c r="B2838">
        <v>305001</v>
      </c>
      <c r="C2838" t="s">
        <v>747</v>
      </c>
      <c r="D2838" t="s">
        <v>2856</v>
      </c>
      <c r="E2838" s="21">
        <v>1</v>
      </c>
      <c r="F2838">
        <v>36.03</v>
      </c>
      <c r="G2838">
        <v>163</v>
      </c>
    </row>
    <row r="2839" spans="1:7" ht="12.75">
      <c r="A2839">
        <v>849</v>
      </c>
      <c r="B2839">
        <v>305001</v>
      </c>
      <c r="C2839" t="s">
        <v>747</v>
      </c>
      <c r="D2839" t="s">
        <v>3022</v>
      </c>
      <c r="E2839" s="21">
        <v>1</v>
      </c>
      <c r="F2839">
        <v>2.86</v>
      </c>
      <c r="G2839">
        <v>197</v>
      </c>
    </row>
    <row r="2840" spans="1:7" ht="12.75">
      <c r="A2840">
        <v>429</v>
      </c>
      <c r="B2840">
        <v>305001</v>
      </c>
      <c r="C2840" t="s">
        <v>747</v>
      </c>
      <c r="D2840" t="s">
        <v>2652</v>
      </c>
      <c r="E2840" s="21">
        <v>2</v>
      </c>
      <c r="F2840">
        <v>51.45</v>
      </c>
      <c r="G2840">
        <v>518</v>
      </c>
    </row>
    <row r="2841" spans="1:7" ht="12.75">
      <c r="A2841">
        <v>476</v>
      </c>
      <c r="B2841">
        <v>305001</v>
      </c>
      <c r="C2841" t="s">
        <v>747</v>
      </c>
      <c r="D2841" t="s">
        <v>1006</v>
      </c>
      <c r="E2841" s="21">
        <v>1</v>
      </c>
      <c r="F2841">
        <v>24.84</v>
      </c>
      <c r="G2841">
        <v>320</v>
      </c>
    </row>
    <row r="2842" spans="1:7" ht="12.75">
      <c r="A2842">
        <v>777</v>
      </c>
      <c r="B2842">
        <v>305001</v>
      </c>
      <c r="C2842" t="s">
        <v>747</v>
      </c>
      <c r="D2842" t="s">
        <v>1006</v>
      </c>
      <c r="E2842" s="21">
        <v>1</v>
      </c>
      <c r="F2842">
        <v>13.6</v>
      </c>
      <c r="G2842">
        <v>163</v>
      </c>
    </row>
    <row r="2843" spans="1:7" ht="12.75">
      <c r="A2843">
        <v>784</v>
      </c>
      <c r="B2843">
        <v>305001</v>
      </c>
      <c r="C2843" t="s">
        <v>747</v>
      </c>
      <c r="D2843" t="s">
        <v>2963</v>
      </c>
      <c r="E2843" s="21">
        <v>1</v>
      </c>
      <c r="F2843">
        <v>12.13</v>
      </c>
      <c r="G2843">
        <v>163</v>
      </c>
    </row>
    <row r="2844" spans="1:7" ht="12.75">
      <c r="A2844">
        <v>668</v>
      </c>
      <c r="B2844">
        <v>305001</v>
      </c>
      <c r="C2844" t="s">
        <v>747</v>
      </c>
      <c r="D2844" t="s">
        <v>2858</v>
      </c>
      <c r="E2844" s="21">
        <v>1</v>
      </c>
      <c r="F2844">
        <v>35.29</v>
      </c>
      <c r="G2844">
        <v>163</v>
      </c>
    </row>
    <row r="2845" spans="1:7" ht="12.75">
      <c r="A2845">
        <v>257</v>
      </c>
      <c r="B2845">
        <v>305001</v>
      </c>
      <c r="C2845" t="s">
        <v>747</v>
      </c>
      <c r="D2845" t="s">
        <v>2519</v>
      </c>
      <c r="E2845" s="21">
        <v>2</v>
      </c>
      <c r="F2845">
        <v>129.96</v>
      </c>
      <c r="G2845">
        <v>395</v>
      </c>
    </row>
    <row r="2846" spans="1:7" ht="12.75">
      <c r="A2846">
        <v>548</v>
      </c>
      <c r="B2846">
        <v>305001</v>
      </c>
      <c r="C2846" t="s">
        <v>747</v>
      </c>
      <c r="D2846" t="s">
        <v>2754</v>
      </c>
      <c r="E2846" s="21">
        <v>1</v>
      </c>
      <c r="F2846">
        <v>65.44</v>
      </c>
      <c r="G2846">
        <v>163</v>
      </c>
    </row>
    <row r="2847" spans="1:7" ht="12.75">
      <c r="A2847">
        <v>313</v>
      </c>
      <c r="B2847">
        <v>305003</v>
      </c>
      <c r="C2847" t="s">
        <v>839</v>
      </c>
      <c r="D2847" t="s">
        <v>840</v>
      </c>
      <c r="E2847" s="21">
        <v>2</v>
      </c>
      <c r="F2847">
        <v>105.65</v>
      </c>
      <c r="G2847">
        <v>518</v>
      </c>
    </row>
    <row r="2848" spans="1:7" ht="12.75">
      <c r="A2848">
        <v>277</v>
      </c>
      <c r="B2848">
        <v>305003</v>
      </c>
      <c r="C2848" t="s">
        <v>839</v>
      </c>
      <c r="D2848" t="s">
        <v>840</v>
      </c>
      <c r="E2848" s="21">
        <v>1</v>
      </c>
      <c r="F2848">
        <v>56.33</v>
      </c>
      <c r="G2848">
        <v>320</v>
      </c>
    </row>
    <row r="2849" spans="1:7" ht="12.75">
      <c r="A2849">
        <v>667</v>
      </c>
      <c r="B2849">
        <v>305003</v>
      </c>
      <c r="C2849" t="s">
        <v>839</v>
      </c>
      <c r="D2849" t="s">
        <v>2857</v>
      </c>
      <c r="E2849" s="21">
        <v>1</v>
      </c>
      <c r="F2849">
        <v>35.32</v>
      </c>
      <c r="G2849">
        <v>232</v>
      </c>
    </row>
    <row r="2850" spans="1:7" ht="12.75">
      <c r="A2850">
        <v>492</v>
      </c>
      <c r="B2850">
        <v>305003</v>
      </c>
      <c r="C2850" t="s">
        <v>839</v>
      </c>
      <c r="D2850" t="s">
        <v>1022</v>
      </c>
      <c r="E2850" s="21">
        <v>1</v>
      </c>
      <c r="F2850">
        <v>22.31</v>
      </c>
      <c r="G2850">
        <v>320</v>
      </c>
    </row>
    <row r="2851" spans="1:7" ht="12.75">
      <c r="A2851">
        <v>726</v>
      </c>
      <c r="B2851">
        <v>305003</v>
      </c>
      <c r="C2851" t="s">
        <v>839</v>
      </c>
      <c r="D2851" t="s">
        <v>2910</v>
      </c>
      <c r="E2851" s="21">
        <v>1</v>
      </c>
      <c r="F2851">
        <v>22.11</v>
      </c>
      <c r="G2851">
        <v>286</v>
      </c>
    </row>
    <row r="2852" spans="1:13" ht="12.75">
      <c r="A2852" s="41">
        <v>578</v>
      </c>
      <c r="B2852" s="41">
        <v>305003</v>
      </c>
      <c r="C2852" s="41" t="s">
        <v>839</v>
      </c>
      <c r="D2852" s="41" t="s">
        <v>2910</v>
      </c>
      <c r="E2852" s="41">
        <v>1</v>
      </c>
      <c r="F2852" s="41">
        <v>8.7</v>
      </c>
      <c r="G2852" s="41">
        <v>320</v>
      </c>
      <c r="H2852" s="41">
        <v>578</v>
      </c>
      <c r="I2852" s="41"/>
      <c r="J2852" s="41"/>
      <c r="K2852" s="41"/>
      <c r="L2852" s="41"/>
      <c r="M2852" s="41"/>
    </row>
    <row r="2853" spans="1:7" ht="12.75">
      <c r="A2853">
        <v>845</v>
      </c>
      <c r="B2853">
        <v>305003</v>
      </c>
      <c r="C2853" t="s">
        <v>839</v>
      </c>
      <c r="D2853" t="s">
        <v>3019</v>
      </c>
      <c r="E2853" s="21">
        <v>1</v>
      </c>
      <c r="F2853">
        <v>3.42</v>
      </c>
      <c r="G2853">
        <v>286</v>
      </c>
    </row>
    <row r="2854" spans="1:7" ht="12.75">
      <c r="A2854">
        <v>763</v>
      </c>
      <c r="B2854">
        <v>305003</v>
      </c>
      <c r="C2854" t="s">
        <v>839</v>
      </c>
      <c r="D2854" t="s">
        <v>2943</v>
      </c>
      <c r="E2854" s="21">
        <v>1</v>
      </c>
      <c r="F2854">
        <v>15.6</v>
      </c>
      <c r="G2854">
        <v>232</v>
      </c>
    </row>
    <row r="2855" spans="1:7" ht="12.75">
      <c r="A2855">
        <v>776</v>
      </c>
      <c r="B2855">
        <v>305003</v>
      </c>
      <c r="C2855" t="s">
        <v>839</v>
      </c>
      <c r="D2855" t="s">
        <v>2956</v>
      </c>
      <c r="E2855" s="21">
        <v>1</v>
      </c>
      <c r="F2855">
        <v>13.95</v>
      </c>
      <c r="G2855">
        <v>286</v>
      </c>
    </row>
    <row r="2856" spans="1:7" ht="12.75">
      <c r="A2856">
        <v>519</v>
      </c>
      <c r="B2856">
        <v>305005</v>
      </c>
      <c r="C2856" t="s">
        <v>2713</v>
      </c>
      <c r="D2856" t="s">
        <v>2729</v>
      </c>
      <c r="E2856" s="21">
        <v>1</v>
      </c>
      <c r="F2856">
        <v>79.41</v>
      </c>
      <c r="G2856">
        <v>163</v>
      </c>
    </row>
    <row r="2857" spans="1:7" ht="12.75">
      <c r="A2857">
        <v>854</v>
      </c>
      <c r="B2857">
        <v>305005</v>
      </c>
      <c r="C2857" t="s">
        <v>2713</v>
      </c>
      <c r="D2857" t="s">
        <v>3027</v>
      </c>
      <c r="E2857" s="21">
        <v>1</v>
      </c>
      <c r="F2857">
        <v>1.54</v>
      </c>
      <c r="G2857">
        <v>197</v>
      </c>
    </row>
    <row r="2858" spans="1:7" ht="12.75">
      <c r="A2858">
        <v>506</v>
      </c>
      <c r="B2858">
        <v>305005</v>
      </c>
      <c r="C2858" t="s">
        <v>2713</v>
      </c>
      <c r="D2858" t="s">
        <v>2717</v>
      </c>
      <c r="E2858" s="21">
        <v>1</v>
      </c>
      <c r="F2858">
        <v>84.56</v>
      </c>
      <c r="G2858">
        <v>163</v>
      </c>
    </row>
    <row r="2859" spans="1:7" ht="12.75">
      <c r="A2859">
        <v>517</v>
      </c>
      <c r="B2859">
        <v>305005</v>
      </c>
      <c r="C2859" t="s">
        <v>2713</v>
      </c>
      <c r="D2859" t="s">
        <v>2727</v>
      </c>
      <c r="E2859" s="21">
        <v>1</v>
      </c>
      <c r="F2859">
        <v>79.78</v>
      </c>
      <c r="G2859">
        <v>163</v>
      </c>
    </row>
    <row r="2860" spans="1:7" ht="12.75">
      <c r="A2860">
        <v>590</v>
      </c>
      <c r="B2860">
        <v>305005</v>
      </c>
      <c r="C2860" t="s">
        <v>2713</v>
      </c>
      <c r="D2860" t="s">
        <v>2792</v>
      </c>
      <c r="E2860" s="21">
        <v>1</v>
      </c>
      <c r="F2860">
        <v>54.29</v>
      </c>
      <c r="G2860">
        <v>197</v>
      </c>
    </row>
    <row r="2861" spans="1:7" ht="12.75">
      <c r="A2861">
        <v>573</v>
      </c>
      <c r="B2861">
        <v>305005</v>
      </c>
      <c r="C2861" t="s">
        <v>2713</v>
      </c>
      <c r="D2861" t="s">
        <v>2776</v>
      </c>
      <c r="E2861" s="21">
        <v>1</v>
      </c>
      <c r="F2861">
        <v>58.46</v>
      </c>
      <c r="G2861">
        <v>163</v>
      </c>
    </row>
    <row r="2862" spans="1:7" ht="12.75">
      <c r="A2862">
        <v>572</v>
      </c>
      <c r="B2862">
        <v>305005</v>
      </c>
      <c r="C2862" t="s">
        <v>2713</v>
      </c>
      <c r="D2862" t="s">
        <v>2775</v>
      </c>
      <c r="E2862" s="21">
        <v>1</v>
      </c>
      <c r="F2862">
        <v>58.46</v>
      </c>
      <c r="G2862">
        <v>163</v>
      </c>
    </row>
    <row r="2863" spans="1:7" ht="12.75">
      <c r="A2863">
        <v>544</v>
      </c>
      <c r="B2863">
        <v>305005</v>
      </c>
      <c r="C2863" t="s">
        <v>2713</v>
      </c>
      <c r="D2863" t="s">
        <v>2750</v>
      </c>
      <c r="E2863" s="21">
        <v>1</v>
      </c>
      <c r="F2863">
        <v>66.51</v>
      </c>
      <c r="G2863">
        <v>232</v>
      </c>
    </row>
    <row r="2864" spans="1:7" ht="12.75">
      <c r="A2864">
        <v>543</v>
      </c>
      <c r="B2864">
        <v>305005</v>
      </c>
      <c r="C2864" t="s">
        <v>2713</v>
      </c>
      <c r="D2864" t="s">
        <v>2749</v>
      </c>
      <c r="E2864" s="21">
        <v>1</v>
      </c>
      <c r="F2864">
        <v>66.74</v>
      </c>
      <c r="G2864">
        <v>232</v>
      </c>
    </row>
    <row r="2865" spans="1:7" ht="12.75">
      <c r="A2865">
        <v>504</v>
      </c>
      <c r="B2865">
        <v>305005</v>
      </c>
      <c r="C2865" t="s">
        <v>2713</v>
      </c>
      <c r="D2865" t="s">
        <v>2714</v>
      </c>
      <c r="E2865" s="21">
        <v>1</v>
      </c>
      <c r="F2865">
        <v>85.78</v>
      </c>
      <c r="G2865">
        <v>232</v>
      </c>
    </row>
    <row r="2866" spans="1:7" ht="12.75">
      <c r="A2866">
        <v>692</v>
      </c>
      <c r="B2866">
        <v>305007</v>
      </c>
      <c r="C2866" t="s">
        <v>851</v>
      </c>
      <c r="D2866" t="s">
        <v>2880</v>
      </c>
      <c r="E2866" s="21">
        <v>1</v>
      </c>
      <c r="F2866">
        <v>30.33</v>
      </c>
      <c r="G2866">
        <v>197</v>
      </c>
    </row>
    <row r="2867" spans="1:7" ht="12.75">
      <c r="A2867">
        <v>397</v>
      </c>
      <c r="B2867">
        <v>305007</v>
      </c>
      <c r="C2867" t="s">
        <v>851</v>
      </c>
      <c r="D2867" t="s">
        <v>2624</v>
      </c>
      <c r="E2867" s="21">
        <v>2</v>
      </c>
      <c r="F2867">
        <v>69.7</v>
      </c>
      <c r="G2867">
        <v>360</v>
      </c>
    </row>
    <row r="2868" spans="1:7" ht="12.75">
      <c r="A2868">
        <v>436</v>
      </c>
      <c r="B2868">
        <v>305007</v>
      </c>
      <c r="C2868" t="s">
        <v>851</v>
      </c>
      <c r="D2868" t="s">
        <v>2658</v>
      </c>
      <c r="E2868" s="21">
        <v>2</v>
      </c>
      <c r="F2868">
        <v>45.85</v>
      </c>
      <c r="G2868">
        <v>360</v>
      </c>
    </row>
    <row r="2869" spans="1:7" ht="12.75">
      <c r="A2869">
        <v>644</v>
      </c>
      <c r="B2869">
        <v>305007</v>
      </c>
      <c r="C2869" t="s">
        <v>851</v>
      </c>
      <c r="D2869" t="s">
        <v>2838</v>
      </c>
      <c r="E2869" s="21">
        <v>1</v>
      </c>
      <c r="F2869">
        <v>41.51</v>
      </c>
      <c r="G2869">
        <v>232</v>
      </c>
    </row>
    <row r="2870" spans="1:7" ht="12.75">
      <c r="A2870">
        <v>757</v>
      </c>
      <c r="B2870">
        <v>305007</v>
      </c>
      <c r="C2870" t="s">
        <v>851</v>
      </c>
      <c r="D2870" t="s">
        <v>2937</v>
      </c>
      <c r="E2870" s="21">
        <v>1</v>
      </c>
      <c r="F2870">
        <v>16.28</v>
      </c>
      <c r="G2870">
        <v>232</v>
      </c>
    </row>
    <row r="2871" spans="1:7" ht="12.75">
      <c r="A2871">
        <v>822</v>
      </c>
      <c r="B2871">
        <v>305007</v>
      </c>
      <c r="C2871" t="s">
        <v>851</v>
      </c>
      <c r="D2871" t="s">
        <v>2996</v>
      </c>
      <c r="E2871" s="21">
        <v>1</v>
      </c>
      <c r="F2871">
        <v>6.19</v>
      </c>
      <c r="G2871">
        <v>232</v>
      </c>
    </row>
    <row r="2872" spans="1:7" ht="12.75">
      <c r="A2872">
        <v>786</v>
      </c>
      <c r="B2872">
        <v>305007</v>
      </c>
      <c r="C2872" t="s">
        <v>851</v>
      </c>
      <c r="D2872" t="s">
        <v>2965</v>
      </c>
      <c r="E2872" s="21">
        <v>1</v>
      </c>
      <c r="F2872">
        <v>11.87</v>
      </c>
      <c r="G2872">
        <v>197</v>
      </c>
    </row>
    <row r="2873" spans="1:7" ht="12.75">
      <c r="A2873">
        <v>441</v>
      </c>
      <c r="B2873">
        <v>305007</v>
      </c>
      <c r="C2873" t="s">
        <v>851</v>
      </c>
      <c r="D2873" t="s">
        <v>2663</v>
      </c>
      <c r="E2873" s="21">
        <v>2</v>
      </c>
      <c r="F2873">
        <v>40.85</v>
      </c>
      <c r="G2873">
        <v>360</v>
      </c>
    </row>
    <row r="2874" spans="1:7" ht="12.75">
      <c r="A2874">
        <v>836</v>
      </c>
      <c r="B2874">
        <v>305007</v>
      </c>
      <c r="C2874" t="s">
        <v>851</v>
      </c>
      <c r="D2874" t="s">
        <v>3010</v>
      </c>
      <c r="E2874" s="21">
        <v>1</v>
      </c>
      <c r="F2874">
        <v>4.4</v>
      </c>
      <c r="G2874">
        <v>197</v>
      </c>
    </row>
    <row r="2875" spans="1:7" ht="12.75">
      <c r="A2875">
        <v>840</v>
      </c>
      <c r="B2875">
        <v>305007</v>
      </c>
      <c r="C2875" t="s">
        <v>851</v>
      </c>
      <c r="D2875" t="s">
        <v>3014</v>
      </c>
      <c r="E2875" s="21">
        <v>1</v>
      </c>
      <c r="F2875">
        <v>3.96</v>
      </c>
      <c r="G2875">
        <v>197</v>
      </c>
    </row>
    <row r="2876" spans="1:7" ht="12.75">
      <c r="A2876">
        <v>841</v>
      </c>
      <c r="B2876">
        <v>305007</v>
      </c>
      <c r="C2876" t="s">
        <v>851</v>
      </c>
      <c r="D2876" t="s">
        <v>3015</v>
      </c>
      <c r="E2876" s="21">
        <v>1</v>
      </c>
      <c r="F2876">
        <v>3.9</v>
      </c>
      <c r="G2876">
        <v>232</v>
      </c>
    </row>
    <row r="2877" spans="1:7" ht="12.75">
      <c r="A2877">
        <v>407</v>
      </c>
      <c r="B2877">
        <v>305007</v>
      </c>
      <c r="C2877" t="s">
        <v>851</v>
      </c>
      <c r="D2877" t="s">
        <v>945</v>
      </c>
      <c r="E2877" s="21">
        <v>1</v>
      </c>
      <c r="F2877">
        <v>35.76</v>
      </c>
      <c r="G2877">
        <v>320</v>
      </c>
    </row>
    <row r="2878" spans="1:7" ht="12.75">
      <c r="A2878">
        <v>643</v>
      </c>
      <c r="B2878">
        <v>305007</v>
      </c>
      <c r="C2878" t="s">
        <v>851</v>
      </c>
      <c r="D2878" t="s">
        <v>945</v>
      </c>
      <c r="E2878" s="21">
        <v>1</v>
      </c>
      <c r="F2878">
        <v>41.54</v>
      </c>
      <c r="G2878">
        <v>163</v>
      </c>
    </row>
    <row r="2879" spans="1:7" ht="12.75">
      <c r="A2879">
        <v>290</v>
      </c>
      <c r="B2879">
        <v>305007</v>
      </c>
      <c r="C2879" t="s">
        <v>851</v>
      </c>
      <c r="D2879" t="s">
        <v>852</v>
      </c>
      <c r="E2879" s="21">
        <v>1</v>
      </c>
      <c r="F2879">
        <v>54.27</v>
      </c>
      <c r="G2879">
        <v>320</v>
      </c>
    </row>
    <row r="2880" spans="1:7" ht="12.75">
      <c r="A2880">
        <v>716</v>
      </c>
      <c r="B2880">
        <v>305007</v>
      </c>
      <c r="C2880" t="s">
        <v>851</v>
      </c>
      <c r="D2880" t="s">
        <v>852</v>
      </c>
      <c r="E2880" s="21">
        <v>1</v>
      </c>
      <c r="F2880">
        <v>25.37</v>
      </c>
      <c r="G2880">
        <v>163</v>
      </c>
    </row>
    <row r="2881" spans="1:7" ht="12.75">
      <c r="A2881">
        <v>819</v>
      </c>
      <c r="B2881">
        <v>305007</v>
      </c>
      <c r="C2881" t="s">
        <v>851</v>
      </c>
      <c r="D2881" t="s">
        <v>2993</v>
      </c>
      <c r="E2881" s="21">
        <v>1</v>
      </c>
      <c r="F2881">
        <v>6.81</v>
      </c>
      <c r="G2881">
        <v>197</v>
      </c>
    </row>
    <row r="2882" spans="1:7" ht="12.75">
      <c r="A2882">
        <v>578</v>
      </c>
      <c r="B2882">
        <v>305015</v>
      </c>
      <c r="C2882" t="s">
        <v>2461</v>
      </c>
      <c r="D2882" t="s">
        <v>2780</v>
      </c>
      <c r="E2882" s="21">
        <v>1</v>
      </c>
      <c r="F2882">
        <v>57.57</v>
      </c>
      <c r="G2882">
        <v>232</v>
      </c>
    </row>
    <row r="2883" spans="1:7" ht="12.75">
      <c r="A2883">
        <v>851</v>
      </c>
      <c r="B2883">
        <v>305015</v>
      </c>
      <c r="C2883" t="s">
        <v>2461</v>
      </c>
      <c r="D2883" t="s">
        <v>3024</v>
      </c>
      <c r="E2883" s="21">
        <v>1</v>
      </c>
      <c r="F2883">
        <v>2.63</v>
      </c>
      <c r="G2883">
        <v>286</v>
      </c>
    </row>
    <row r="2884" spans="1:7" ht="12.75">
      <c r="A2884">
        <v>173</v>
      </c>
      <c r="B2884">
        <v>305015</v>
      </c>
      <c r="C2884" t="s">
        <v>2461</v>
      </c>
      <c r="D2884" t="s">
        <v>2464</v>
      </c>
      <c r="E2884" s="21">
        <v>3</v>
      </c>
      <c r="F2884">
        <v>50.01</v>
      </c>
      <c r="G2884">
        <v>715</v>
      </c>
    </row>
    <row r="2885" spans="1:7" ht="12.75">
      <c r="A2885">
        <v>413</v>
      </c>
      <c r="B2885">
        <v>305015</v>
      </c>
      <c r="C2885" t="s">
        <v>2461</v>
      </c>
      <c r="D2885" t="s">
        <v>2636</v>
      </c>
      <c r="E2885" s="21">
        <v>2</v>
      </c>
      <c r="F2885">
        <v>59.75</v>
      </c>
      <c r="G2885">
        <v>483</v>
      </c>
    </row>
    <row r="2886" spans="1:7" ht="12.75">
      <c r="A2886">
        <v>455</v>
      </c>
      <c r="B2886">
        <v>305015</v>
      </c>
      <c r="C2886" t="s">
        <v>2461</v>
      </c>
      <c r="D2886" t="s">
        <v>2677</v>
      </c>
      <c r="E2886" s="21">
        <v>2</v>
      </c>
      <c r="F2886">
        <v>35.4</v>
      </c>
      <c r="G2886">
        <v>518</v>
      </c>
    </row>
    <row r="2887" spans="1:7" ht="12.75">
      <c r="A2887">
        <v>380</v>
      </c>
      <c r="B2887">
        <v>305015</v>
      </c>
      <c r="C2887" t="s">
        <v>2461</v>
      </c>
      <c r="D2887" t="s">
        <v>2608</v>
      </c>
      <c r="E2887" s="21">
        <v>2</v>
      </c>
      <c r="F2887">
        <v>76.79</v>
      </c>
      <c r="G2887">
        <v>518</v>
      </c>
    </row>
    <row r="2888" spans="1:7" ht="12.75">
      <c r="A2888">
        <v>349</v>
      </c>
      <c r="B2888">
        <v>305015</v>
      </c>
      <c r="C2888" t="s">
        <v>2461</v>
      </c>
      <c r="D2888" t="s">
        <v>2581</v>
      </c>
      <c r="E2888" s="21">
        <v>2</v>
      </c>
      <c r="F2888">
        <v>90.79</v>
      </c>
      <c r="G2888">
        <v>518</v>
      </c>
    </row>
    <row r="2889" spans="1:7" ht="12.75">
      <c r="A2889">
        <v>729</v>
      </c>
      <c r="B2889">
        <v>305015</v>
      </c>
      <c r="C2889" t="s">
        <v>2461</v>
      </c>
      <c r="D2889" t="s">
        <v>2911</v>
      </c>
      <c r="E2889" s="21">
        <v>1</v>
      </c>
      <c r="F2889">
        <v>21.76</v>
      </c>
      <c r="G2889">
        <v>197</v>
      </c>
    </row>
    <row r="2890" spans="1:7" ht="12.75">
      <c r="A2890">
        <v>781</v>
      </c>
      <c r="B2890">
        <v>305015</v>
      </c>
      <c r="C2890" t="s">
        <v>2461</v>
      </c>
      <c r="D2890" t="s">
        <v>2960</v>
      </c>
      <c r="E2890" s="21">
        <v>1</v>
      </c>
      <c r="F2890">
        <v>12.89</v>
      </c>
      <c r="G2890">
        <v>286</v>
      </c>
    </row>
    <row r="2891" spans="1:7" ht="12.75">
      <c r="A2891">
        <v>791</v>
      </c>
      <c r="B2891">
        <v>305015</v>
      </c>
      <c r="C2891" t="s">
        <v>2461</v>
      </c>
      <c r="D2891" t="s">
        <v>2969</v>
      </c>
      <c r="E2891" s="21">
        <v>1</v>
      </c>
      <c r="F2891">
        <v>11.24</v>
      </c>
      <c r="G2891">
        <v>232</v>
      </c>
    </row>
    <row r="2892" spans="1:7" ht="12.75">
      <c r="A2892">
        <v>169</v>
      </c>
      <c r="B2892">
        <v>305015</v>
      </c>
      <c r="C2892" t="s">
        <v>2461</v>
      </c>
      <c r="D2892" t="s">
        <v>2462</v>
      </c>
      <c r="E2892" s="21">
        <v>3</v>
      </c>
      <c r="F2892">
        <v>65.84</v>
      </c>
      <c r="G2892">
        <v>715</v>
      </c>
    </row>
    <row r="2893" spans="1:7" ht="12.75">
      <c r="A2893">
        <v>718</v>
      </c>
      <c r="B2893">
        <v>305015</v>
      </c>
      <c r="C2893" t="s">
        <v>2461</v>
      </c>
      <c r="D2893" t="s">
        <v>2902</v>
      </c>
      <c r="E2893" s="21">
        <v>1</v>
      </c>
      <c r="F2893">
        <v>24.62</v>
      </c>
      <c r="G2893">
        <v>197</v>
      </c>
    </row>
    <row r="2894" spans="1:7" ht="12.75">
      <c r="A2894">
        <v>434</v>
      </c>
      <c r="B2894">
        <v>305015</v>
      </c>
      <c r="C2894" t="s">
        <v>2461</v>
      </c>
      <c r="D2894" t="s">
        <v>2656</v>
      </c>
      <c r="E2894" s="21">
        <v>2</v>
      </c>
      <c r="F2894">
        <v>48.04</v>
      </c>
      <c r="G2894">
        <v>429</v>
      </c>
    </row>
    <row r="2895" spans="1:7" ht="12.75">
      <c r="A2895">
        <v>499</v>
      </c>
      <c r="B2895">
        <v>305015</v>
      </c>
      <c r="C2895" t="s">
        <v>2461</v>
      </c>
      <c r="D2895" t="s">
        <v>2710</v>
      </c>
      <c r="E2895" s="21">
        <v>1</v>
      </c>
      <c r="F2895">
        <v>87.16</v>
      </c>
      <c r="G2895">
        <v>232</v>
      </c>
    </row>
    <row r="2896" spans="1:7" ht="12.75">
      <c r="A2896">
        <v>736</v>
      </c>
      <c r="B2896">
        <v>305015</v>
      </c>
      <c r="C2896" t="s">
        <v>2461</v>
      </c>
      <c r="D2896" t="s">
        <v>2917</v>
      </c>
      <c r="E2896" s="21">
        <v>1</v>
      </c>
      <c r="F2896">
        <v>20.66</v>
      </c>
      <c r="G2896">
        <v>197</v>
      </c>
    </row>
    <row r="2897" spans="1:7" ht="12.75">
      <c r="A2897">
        <v>414</v>
      </c>
      <c r="B2897">
        <v>305015</v>
      </c>
      <c r="C2897" t="s">
        <v>2461</v>
      </c>
      <c r="D2897" t="s">
        <v>2637</v>
      </c>
      <c r="E2897" s="21">
        <v>2</v>
      </c>
      <c r="F2897">
        <v>58.82</v>
      </c>
      <c r="G2897">
        <v>518</v>
      </c>
    </row>
    <row r="2898" spans="1:7" ht="12.75">
      <c r="A2898">
        <v>750</v>
      </c>
      <c r="B2898">
        <v>305015</v>
      </c>
      <c r="C2898" t="s">
        <v>2461</v>
      </c>
      <c r="D2898" t="s">
        <v>2931</v>
      </c>
      <c r="E2898" s="21">
        <v>1</v>
      </c>
      <c r="F2898">
        <v>17.58</v>
      </c>
      <c r="G2898">
        <v>197</v>
      </c>
    </row>
    <row r="2899" spans="1:7" ht="12.75">
      <c r="A2899">
        <v>443</v>
      </c>
      <c r="B2899">
        <v>305015</v>
      </c>
      <c r="C2899" t="s">
        <v>2461</v>
      </c>
      <c r="D2899" t="s">
        <v>2665</v>
      </c>
      <c r="E2899" s="21">
        <v>2</v>
      </c>
      <c r="F2899">
        <v>40.14</v>
      </c>
      <c r="G2899">
        <v>518</v>
      </c>
    </row>
    <row r="2900" spans="1:7" ht="12.75">
      <c r="A2900">
        <v>748</v>
      </c>
      <c r="B2900">
        <v>305015</v>
      </c>
      <c r="C2900" t="s">
        <v>2461</v>
      </c>
      <c r="D2900" t="s">
        <v>2929</v>
      </c>
      <c r="E2900" s="21">
        <v>1</v>
      </c>
      <c r="F2900">
        <v>17.8</v>
      </c>
      <c r="G2900">
        <v>197</v>
      </c>
    </row>
    <row r="2901" spans="1:7" ht="12.75">
      <c r="A2901">
        <v>423</v>
      </c>
      <c r="B2901">
        <v>305015</v>
      </c>
      <c r="C2901" t="s">
        <v>2461</v>
      </c>
      <c r="D2901" t="s">
        <v>2647</v>
      </c>
      <c r="E2901" s="21">
        <v>2</v>
      </c>
      <c r="F2901">
        <v>55.11</v>
      </c>
      <c r="G2901">
        <v>518</v>
      </c>
    </row>
    <row r="2902" spans="1:7" ht="12.75">
      <c r="A2902">
        <v>406</v>
      </c>
      <c r="B2902">
        <v>305015</v>
      </c>
      <c r="C2902" t="s">
        <v>2461</v>
      </c>
      <c r="D2902" t="s">
        <v>2630</v>
      </c>
      <c r="E2902" s="21">
        <v>2</v>
      </c>
      <c r="F2902">
        <v>64.03</v>
      </c>
      <c r="G2902">
        <v>429</v>
      </c>
    </row>
    <row r="2903" spans="1:7" ht="12.75">
      <c r="A2903">
        <v>238</v>
      </c>
      <c r="B2903">
        <v>305015</v>
      </c>
      <c r="C2903" t="s">
        <v>2461</v>
      </c>
      <c r="D2903" t="s">
        <v>2505</v>
      </c>
      <c r="E2903" s="21">
        <v>2</v>
      </c>
      <c r="F2903">
        <v>139.03</v>
      </c>
      <c r="G2903">
        <v>518</v>
      </c>
    </row>
    <row r="2904" spans="1:7" ht="12.75">
      <c r="A2904">
        <v>439</v>
      </c>
      <c r="B2904">
        <v>305015</v>
      </c>
      <c r="C2904" t="s">
        <v>2461</v>
      </c>
      <c r="D2904" t="s">
        <v>2661</v>
      </c>
      <c r="E2904" s="21">
        <v>2</v>
      </c>
      <c r="F2904">
        <v>42.76</v>
      </c>
      <c r="G2904">
        <v>518</v>
      </c>
    </row>
    <row r="2905" spans="1:7" ht="12.75">
      <c r="A2905">
        <v>861</v>
      </c>
      <c r="B2905">
        <v>305015</v>
      </c>
      <c r="C2905" t="s">
        <v>2461</v>
      </c>
      <c r="D2905" t="s">
        <v>3034</v>
      </c>
      <c r="E2905" s="21">
        <v>1</v>
      </c>
      <c r="F2905">
        <v>0.23</v>
      </c>
      <c r="G2905">
        <v>232</v>
      </c>
    </row>
    <row r="2906" spans="1:7" ht="12.75">
      <c r="A2906">
        <v>785</v>
      </c>
      <c r="B2906">
        <v>305015</v>
      </c>
      <c r="C2906" t="s">
        <v>2461</v>
      </c>
      <c r="D2906" t="s">
        <v>2964</v>
      </c>
      <c r="E2906" s="21">
        <v>1</v>
      </c>
      <c r="F2906">
        <v>12.09</v>
      </c>
      <c r="G2906">
        <v>197</v>
      </c>
    </row>
    <row r="2907" spans="1:7" ht="12.75">
      <c r="A2907">
        <v>731</v>
      </c>
      <c r="B2907">
        <v>305015</v>
      </c>
      <c r="C2907" t="s">
        <v>2461</v>
      </c>
      <c r="D2907" t="s">
        <v>2913</v>
      </c>
      <c r="E2907" s="21">
        <v>1</v>
      </c>
      <c r="F2907">
        <v>21.33</v>
      </c>
      <c r="G2907">
        <v>232</v>
      </c>
    </row>
    <row r="2908" spans="1:7" ht="12.75">
      <c r="A2908">
        <v>575</v>
      </c>
      <c r="B2908">
        <v>305015</v>
      </c>
      <c r="C2908" t="s">
        <v>2461</v>
      </c>
      <c r="D2908" t="s">
        <v>2777</v>
      </c>
      <c r="E2908" s="21">
        <v>1</v>
      </c>
      <c r="F2908">
        <v>57.8</v>
      </c>
      <c r="G2908">
        <v>232</v>
      </c>
    </row>
    <row r="2909" spans="1:7" ht="12.75">
      <c r="A2909">
        <v>792</v>
      </c>
      <c r="B2909">
        <v>306001</v>
      </c>
      <c r="C2909" t="s">
        <v>2454</v>
      </c>
      <c r="D2909" t="s">
        <v>2970</v>
      </c>
      <c r="E2909" s="21">
        <v>1</v>
      </c>
      <c r="F2909">
        <v>11.05</v>
      </c>
      <c r="G2909">
        <v>286</v>
      </c>
    </row>
    <row r="2910" spans="1:7" ht="12.75">
      <c r="A2910">
        <v>186</v>
      </c>
      <c r="B2910">
        <v>306001</v>
      </c>
      <c r="C2910" t="s">
        <v>2454</v>
      </c>
      <c r="D2910" t="s">
        <v>2475</v>
      </c>
      <c r="E2910" s="21">
        <v>2</v>
      </c>
      <c r="F2910">
        <v>177.88</v>
      </c>
      <c r="G2910">
        <v>483</v>
      </c>
    </row>
    <row r="2911" spans="1:7" ht="12.75">
      <c r="A2911">
        <v>356</v>
      </c>
      <c r="B2911">
        <v>306001</v>
      </c>
      <c r="C2911" t="s">
        <v>2454</v>
      </c>
      <c r="D2911" t="s">
        <v>2587</v>
      </c>
      <c r="E2911" s="21">
        <v>2</v>
      </c>
      <c r="F2911">
        <v>88.42</v>
      </c>
      <c r="G2911">
        <v>429</v>
      </c>
    </row>
    <row r="2912" spans="1:7" ht="12.75">
      <c r="A2912">
        <v>235</v>
      </c>
      <c r="B2912">
        <v>306001</v>
      </c>
      <c r="C2912" t="s">
        <v>2454</v>
      </c>
      <c r="D2912" t="s">
        <v>2503</v>
      </c>
      <c r="E2912" s="21">
        <v>2</v>
      </c>
      <c r="F2912">
        <v>139.72</v>
      </c>
      <c r="G2912">
        <v>483</v>
      </c>
    </row>
    <row r="2913" spans="1:7" ht="12.75">
      <c r="A2913">
        <v>474</v>
      </c>
      <c r="B2913">
        <v>306001</v>
      </c>
      <c r="C2913" t="s">
        <v>2454</v>
      </c>
      <c r="D2913" t="s">
        <v>2691</v>
      </c>
      <c r="E2913" s="21">
        <v>1</v>
      </c>
      <c r="F2913">
        <v>95.38</v>
      </c>
      <c r="G2913">
        <v>197</v>
      </c>
    </row>
    <row r="2914" spans="1:7" ht="12.75">
      <c r="A2914">
        <v>260</v>
      </c>
      <c r="B2914">
        <v>306001</v>
      </c>
      <c r="C2914" t="s">
        <v>2454</v>
      </c>
      <c r="D2914" t="s">
        <v>2521</v>
      </c>
      <c r="E2914" s="21">
        <v>2</v>
      </c>
      <c r="F2914">
        <v>129.68</v>
      </c>
      <c r="G2914">
        <v>483</v>
      </c>
    </row>
    <row r="2915" spans="1:7" ht="12.75">
      <c r="A2915">
        <v>815</v>
      </c>
      <c r="B2915">
        <v>306001</v>
      </c>
      <c r="C2915" t="s">
        <v>2454</v>
      </c>
      <c r="D2915" t="s">
        <v>2990</v>
      </c>
      <c r="E2915" s="21">
        <v>1</v>
      </c>
      <c r="F2915">
        <v>7.69</v>
      </c>
      <c r="G2915">
        <v>197</v>
      </c>
    </row>
    <row r="2916" spans="1:7" ht="12.75">
      <c r="A2916">
        <v>713</v>
      </c>
      <c r="B2916">
        <v>306001</v>
      </c>
      <c r="C2916" t="s">
        <v>2454</v>
      </c>
      <c r="D2916" t="s">
        <v>2899</v>
      </c>
      <c r="E2916" s="21">
        <v>1</v>
      </c>
      <c r="F2916">
        <v>25.93</v>
      </c>
      <c r="G2916">
        <v>197</v>
      </c>
    </row>
    <row r="2917" spans="1:7" ht="12.75">
      <c r="A2917">
        <v>755</v>
      </c>
      <c r="B2917">
        <v>306001</v>
      </c>
      <c r="C2917" t="s">
        <v>2454</v>
      </c>
      <c r="D2917" t="s">
        <v>2935</v>
      </c>
      <c r="E2917" s="21">
        <v>1</v>
      </c>
      <c r="F2917">
        <v>16.84</v>
      </c>
      <c r="G2917">
        <v>286</v>
      </c>
    </row>
    <row r="2918" spans="1:7" ht="12.75">
      <c r="A2918">
        <v>675</v>
      </c>
      <c r="B2918">
        <v>306001</v>
      </c>
      <c r="C2918" t="s">
        <v>2454</v>
      </c>
      <c r="D2918" t="s">
        <v>2864</v>
      </c>
      <c r="E2918" s="21">
        <v>1</v>
      </c>
      <c r="F2918">
        <v>33.68</v>
      </c>
      <c r="G2918">
        <v>286</v>
      </c>
    </row>
    <row r="2919" spans="1:7" ht="12.75">
      <c r="A2919">
        <v>833</v>
      </c>
      <c r="B2919">
        <v>306001</v>
      </c>
      <c r="C2919" t="s">
        <v>2454</v>
      </c>
      <c r="D2919" t="s">
        <v>3007</v>
      </c>
      <c r="E2919" s="21">
        <v>1</v>
      </c>
      <c r="F2919">
        <v>4.62</v>
      </c>
      <c r="G2919">
        <v>197</v>
      </c>
    </row>
    <row r="2920" spans="1:7" ht="12.75">
      <c r="A2920">
        <v>473</v>
      </c>
      <c r="B2920">
        <v>306001</v>
      </c>
      <c r="C2920" t="s">
        <v>2454</v>
      </c>
      <c r="D2920" t="s">
        <v>2690</v>
      </c>
      <c r="E2920" s="21">
        <v>1</v>
      </c>
      <c r="F2920">
        <v>95.6</v>
      </c>
      <c r="G2920">
        <v>197</v>
      </c>
    </row>
    <row r="2921" spans="1:7" ht="12.75">
      <c r="A2921">
        <v>818</v>
      </c>
      <c r="B2921">
        <v>306001</v>
      </c>
      <c r="C2921" t="s">
        <v>2454</v>
      </c>
      <c r="D2921" t="s">
        <v>2992</v>
      </c>
      <c r="E2921" s="21">
        <v>1</v>
      </c>
      <c r="F2921">
        <v>7.11</v>
      </c>
      <c r="G2921">
        <v>232</v>
      </c>
    </row>
    <row r="2922" spans="1:7" ht="12.75">
      <c r="A2922">
        <v>162</v>
      </c>
      <c r="B2922">
        <v>306001</v>
      </c>
      <c r="C2922" t="s">
        <v>2454</v>
      </c>
      <c r="D2922" t="s">
        <v>2455</v>
      </c>
      <c r="E2922" s="21">
        <v>3</v>
      </c>
      <c r="F2922">
        <v>90.75</v>
      </c>
      <c r="G2922">
        <v>715</v>
      </c>
    </row>
    <row r="2923" spans="1:7" ht="12.75">
      <c r="A2923">
        <v>417</v>
      </c>
      <c r="B2923">
        <v>306001</v>
      </c>
      <c r="C2923" t="s">
        <v>2454</v>
      </c>
      <c r="D2923" t="s">
        <v>2640</v>
      </c>
      <c r="E2923" s="21">
        <v>2</v>
      </c>
      <c r="F2923">
        <v>56.07</v>
      </c>
      <c r="G2923">
        <v>483</v>
      </c>
    </row>
    <row r="2924" spans="1:7" ht="12.75">
      <c r="A2924">
        <v>817</v>
      </c>
      <c r="B2924">
        <v>306001</v>
      </c>
      <c r="C2924" t="s">
        <v>2454</v>
      </c>
      <c r="D2924" t="s">
        <v>2619</v>
      </c>
      <c r="E2924" s="21">
        <v>1</v>
      </c>
      <c r="F2924">
        <v>7.34</v>
      </c>
      <c r="G2924">
        <v>232</v>
      </c>
    </row>
    <row r="2925" spans="1:7" ht="12.75">
      <c r="A2925">
        <v>427</v>
      </c>
      <c r="B2925">
        <v>306001</v>
      </c>
      <c r="C2925" t="s">
        <v>2454</v>
      </c>
      <c r="D2925" t="s">
        <v>2650</v>
      </c>
      <c r="E2925" s="21">
        <v>2</v>
      </c>
      <c r="F2925">
        <v>53.84</v>
      </c>
      <c r="G2925">
        <v>429</v>
      </c>
    </row>
    <row r="2926" spans="1:7" ht="12.75">
      <c r="A2926">
        <v>547</v>
      </c>
      <c r="B2926">
        <v>306002</v>
      </c>
      <c r="C2926" t="s">
        <v>2387</v>
      </c>
      <c r="D2926" t="s">
        <v>2753</v>
      </c>
      <c r="E2926" s="21">
        <v>1</v>
      </c>
      <c r="F2926">
        <v>65.49</v>
      </c>
      <c r="G2926">
        <v>197</v>
      </c>
    </row>
    <row r="2927" spans="1:7" ht="12.75">
      <c r="A2927">
        <v>306</v>
      </c>
      <c r="B2927">
        <v>306002</v>
      </c>
      <c r="C2927" t="s">
        <v>2387</v>
      </c>
      <c r="D2927" t="s">
        <v>2552</v>
      </c>
      <c r="E2927" s="21">
        <v>2</v>
      </c>
      <c r="F2927">
        <v>107.99</v>
      </c>
      <c r="G2927">
        <v>429</v>
      </c>
    </row>
    <row r="2928" spans="1:7" ht="12.75">
      <c r="A2928">
        <v>744</v>
      </c>
      <c r="B2928">
        <v>306002</v>
      </c>
      <c r="C2928" t="s">
        <v>2387</v>
      </c>
      <c r="D2928" t="s">
        <v>2925</v>
      </c>
      <c r="E2928" s="21">
        <v>1</v>
      </c>
      <c r="F2928">
        <v>18.42</v>
      </c>
      <c r="G2928">
        <v>286</v>
      </c>
    </row>
    <row r="2929" spans="1:7" ht="12.75">
      <c r="A2929">
        <v>261</v>
      </c>
      <c r="B2929">
        <v>306002</v>
      </c>
      <c r="C2929" t="s">
        <v>2387</v>
      </c>
      <c r="D2929" t="s">
        <v>2522</v>
      </c>
      <c r="E2929" s="21">
        <v>2</v>
      </c>
      <c r="F2929">
        <v>129.01</v>
      </c>
      <c r="G2929">
        <v>429</v>
      </c>
    </row>
    <row r="2930" spans="1:7" ht="12.75">
      <c r="A2930">
        <v>737</v>
      </c>
      <c r="B2930">
        <v>306002</v>
      </c>
      <c r="C2930" t="s">
        <v>2387</v>
      </c>
      <c r="D2930" t="s">
        <v>2918</v>
      </c>
      <c r="E2930" s="21">
        <v>1</v>
      </c>
      <c r="F2930">
        <v>20.26</v>
      </c>
      <c r="G2930">
        <v>286</v>
      </c>
    </row>
    <row r="2931" spans="1:7" ht="12.75">
      <c r="A2931">
        <v>419</v>
      </c>
      <c r="B2931">
        <v>306002</v>
      </c>
      <c r="C2931" t="s">
        <v>2387</v>
      </c>
      <c r="D2931" t="s">
        <v>2642</v>
      </c>
      <c r="E2931" s="21">
        <v>2</v>
      </c>
      <c r="F2931">
        <v>55.6</v>
      </c>
      <c r="G2931">
        <v>518</v>
      </c>
    </row>
    <row r="2932" spans="1:7" ht="12.75">
      <c r="A2932">
        <v>831</v>
      </c>
      <c r="B2932">
        <v>306002</v>
      </c>
      <c r="C2932" t="s">
        <v>2387</v>
      </c>
      <c r="D2932" t="s">
        <v>3005</v>
      </c>
      <c r="E2932" s="21">
        <v>1</v>
      </c>
      <c r="F2932">
        <v>5</v>
      </c>
      <c r="G2932">
        <v>286</v>
      </c>
    </row>
    <row r="2933" spans="1:7" ht="12.75">
      <c r="A2933">
        <v>93</v>
      </c>
      <c r="B2933">
        <v>306002</v>
      </c>
      <c r="C2933" t="s">
        <v>2387</v>
      </c>
      <c r="D2933" t="s">
        <v>2413</v>
      </c>
      <c r="E2933" s="21">
        <v>3</v>
      </c>
      <c r="F2933">
        <v>185.82</v>
      </c>
      <c r="G2933">
        <v>715</v>
      </c>
    </row>
    <row r="2934" spans="1:7" ht="12.75">
      <c r="A2934">
        <v>210</v>
      </c>
      <c r="B2934">
        <v>306002</v>
      </c>
      <c r="C2934" t="s">
        <v>2387</v>
      </c>
      <c r="D2934" t="s">
        <v>2488</v>
      </c>
      <c r="E2934" s="21">
        <v>2</v>
      </c>
      <c r="F2934">
        <v>156.44</v>
      </c>
      <c r="G2934">
        <v>518</v>
      </c>
    </row>
    <row r="2935" spans="1:7" ht="12.75">
      <c r="A2935">
        <v>96</v>
      </c>
      <c r="B2935">
        <v>306002</v>
      </c>
      <c r="C2935" t="s">
        <v>2387</v>
      </c>
      <c r="D2935" t="s">
        <v>2415</v>
      </c>
      <c r="E2935" s="21">
        <v>3</v>
      </c>
      <c r="F2935">
        <v>182.43</v>
      </c>
      <c r="G2935">
        <v>715</v>
      </c>
    </row>
    <row r="2936" spans="1:7" ht="12.75">
      <c r="A2936">
        <v>676</v>
      </c>
      <c r="B2936">
        <v>306002</v>
      </c>
      <c r="C2936" t="s">
        <v>2387</v>
      </c>
      <c r="D2936" t="s">
        <v>2865</v>
      </c>
      <c r="E2936" s="21">
        <v>1</v>
      </c>
      <c r="F2936">
        <v>33.63</v>
      </c>
      <c r="G2936">
        <v>197</v>
      </c>
    </row>
    <row r="2937" spans="1:7" ht="12.75">
      <c r="A2937">
        <v>166</v>
      </c>
      <c r="B2937">
        <v>306002</v>
      </c>
      <c r="C2937" t="s">
        <v>2387</v>
      </c>
      <c r="D2937" t="s">
        <v>2459</v>
      </c>
      <c r="E2937" s="21">
        <v>3</v>
      </c>
      <c r="F2937">
        <v>76.12</v>
      </c>
      <c r="G2937">
        <v>715</v>
      </c>
    </row>
    <row r="2938" spans="1:7" ht="12.75">
      <c r="A2938">
        <v>42</v>
      </c>
      <c r="B2938">
        <v>306002</v>
      </c>
      <c r="C2938" t="s">
        <v>2387</v>
      </c>
      <c r="D2938" t="s">
        <v>2388</v>
      </c>
      <c r="E2938" s="21">
        <v>3</v>
      </c>
      <c r="F2938">
        <v>259.83</v>
      </c>
      <c r="G2938">
        <v>715</v>
      </c>
    </row>
    <row r="2939" spans="1:7" ht="12.75">
      <c r="A2939">
        <v>153</v>
      </c>
      <c r="B2939">
        <v>306002</v>
      </c>
      <c r="C2939" t="s">
        <v>2387</v>
      </c>
      <c r="D2939" t="s">
        <v>2448</v>
      </c>
      <c r="E2939" s="21">
        <v>3</v>
      </c>
      <c r="F2939">
        <v>101.12</v>
      </c>
      <c r="G2939">
        <v>715</v>
      </c>
    </row>
    <row r="2940" spans="1:7" ht="12.75">
      <c r="A2940">
        <v>241</v>
      </c>
      <c r="B2940">
        <v>306002</v>
      </c>
      <c r="C2940" t="s">
        <v>2387</v>
      </c>
      <c r="D2940" t="s">
        <v>2508</v>
      </c>
      <c r="E2940" s="21">
        <v>2</v>
      </c>
      <c r="F2940">
        <v>137.05</v>
      </c>
      <c r="G2940">
        <v>429</v>
      </c>
    </row>
    <row r="2941" spans="1:7" ht="12.75">
      <c r="A2941">
        <v>236</v>
      </c>
      <c r="B2941">
        <v>306002</v>
      </c>
      <c r="C2941" t="s">
        <v>2387</v>
      </c>
      <c r="D2941" t="s">
        <v>2504</v>
      </c>
      <c r="E2941" s="21">
        <v>2</v>
      </c>
      <c r="F2941">
        <v>139.13</v>
      </c>
      <c r="G2941">
        <v>429</v>
      </c>
    </row>
    <row r="2942" spans="1:7" ht="12.75">
      <c r="A2942">
        <v>339</v>
      </c>
      <c r="B2942">
        <v>306002</v>
      </c>
      <c r="C2942" t="s">
        <v>2387</v>
      </c>
      <c r="D2942" t="s">
        <v>2571</v>
      </c>
      <c r="E2942" s="21">
        <v>2</v>
      </c>
      <c r="F2942">
        <v>93.44</v>
      </c>
      <c r="G2942">
        <v>518</v>
      </c>
    </row>
    <row r="2943" spans="1:7" ht="12.75">
      <c r="A2943">
        <v>232</v>
      </c>
      <c r="B2943">
        <v>306002</v>
      </c>
      <c r="C2943" t="s">
        <v>2387</v>
      </c>
      <c r="D2943" t="s">
        <v>2502</v>
      </c>
      <c r="E2943" s="21">
        <v>2</v>
      </c>
      <c r="F2943">
        <v>140.95</v>
      </c>
      <c r="G2943">
        <v>429</v>
      </c>
    </row>
    <row r="2944" spans="1:7" ht="12.75">
      <c r="A2944">
        <v>81</v>
      </c>
      <c r="B2944">
        <v>306002</v>
      </c>
      <c r="C2944" t="s">
        <v>2387</v>
      </c>
      <c r="D2944" t="s">
        <v>2406</v>
      </c>
      <c r="E2944" s="21">
        <v>3</v>
      </c>
      <c r="F2944">
        <v>200.82</v>
      </c>
      <c r="G2944">
        <v>715</v>
      </c>
    </row>
    <row r="2945" spans="1:7" ht="12.75">
      <c r="A2945">
        <v>409</v>
      </c>
      <c r="B2945">
        <v>306002</v>
      </c>
      <c r="C2945" t="s">
        <v>2387</v>
      </c>
      <c r="D2945" t="s">
        <v>2633</v>
      </c>
      <c r="E2945" s="21">
        <v>2</v>
      </c>
      <c r="F2945">
        <v>62.25</v>
      </c>
      <c r="G2945">
        <v>429</v>
      </c>
    </row>
    <row r="2946" spans="1:7" ht="12.75">
      <c r="A2946">
        <v>536</v>
      </c>
      <c r="B2946">
        <v>306002</v>
      </c>
      <c r="C2946" t="s">
        <v>2387</v>
      </c>
      <c r="D2946" t="s">
        <v>2743</v>
      </c>
      <c r="E2946" s="21">
        <v>1</v>
      </c>
      <c r="F2946">
        <v>68.81</v>
      </c>
      <c r="G2946">
        <v>232</v>
      </c>
    </row>
    <row r="2947" spans="1:7" ht="12.75">
      <c r="A2947">
        <v>370</v>
      </c>
      <c r="B2947">
        <v>306002</v>
      </c>
      <c r="C2947" t="s">
        <v>2387</v>
      </c>
      <c r="D2947" t="s">
        <v>2598</v>
      </c>
      <c r="E2947" s="21">
        <v>2</v>
      </c>
      <c r="F2947">
        <v>82.03</v>
      </c>
      <c r="G2947">
        <v>429</v>
      </c>
    </row>
    <row r="2948" spans="1:7" ht="12.75">
      <c r="A2948">
        <v>705</v>
      </c>
      <c r="B2948">
        <v>306002</v>
      </c>
      <c r="C2948" t="s">
        <v>2387</v>
      </c>
      <c r="D2948" t="s">
        <v>2893</v>
      </c>
      <c r="E2948" s="21">
        <v>1</v>
      </c>
      <c r="F2948">
        <v>28.21</v>
      </c>
      <c r="G2948">
        <v>232</v>
      </c>
    </row>
    <row r="2949" spans="1:7" ht="12.75">
      <c r="A2949">
        <v>160</v>
      </c>
      <c r="B2949">
        <v>306002</v>
      </c>
      <c r="C2949" t="s">
        <v>2387</v>
      </c>
      <c r="D2949" t="s">
        <v>2452</v>
      </c>
      <c r="E2949" s="21">
        <v>3</v>
      </c>
      <c r="F2949">
        <v>96.56</v>
      </c>
      <c r="G2949">
        <v>715</v>
      </c>
    </row>
    <row r="2950" spans="1:7" ht="12.75">
      <c r="A2950">
        <v>302</v>
      </c>
      <c r="B2950">
        <v>306002</v>
      </c>
      <c r="C2950" t="s">
        <v>2387</v>
      </c>
      <c r="D2950" t="s">
        <v>2549</v>
      </c>
      <c r="E2950" s="21">
        <v>2</v>
      </c>
      <c r="F2950">
        <v>108.52</v>
      </c>
      <c r="G2950">
        <v>518</v>
      </c>
    </row>
    <row r="2951" spans="1:7" ht="12.75">
      <c r="A2951">
        <v>63</v>
      </c>
      <c r="B2951">
        <v>306002</v>
      </c>
      <c r="C2951" t="s">
        <v>2387</v>
      </c>
      <c r="D2951" t="s">
        <v>2400</v>
      </c>
      <c r="E2951" s="21">
        <v>3</v>
      </c>
      <c r="F2951">
        <v>223.85</v>
      </c>
      <c r="G2951">
        <v>715</v>
      </c>
    </row>
    <row r="2952" spans="1:7" ht="12.75">
      <c r="A2952">
        <v>351</v>
      </c>
      <c r="B2952">
        <v>306002</v>
      </c>
      <c r="C2952" t="s">
        <v>2387</v>
      </c>
      <c r="D2952" t="s">
        <v>2583</v>
      </c>
      <c r="E2952" s="21">
        <v>2</v>
      </c>
      <c r="F2952">
        <v>90.36</v>
      </c>
      <c r="G2952">
        <v>483</v>
      </c>
    </row>
    <row r="2953" spans="1:7" ht="12.75">
      <c r="A2953">
        <v>62</v>
      </c>
      <c r="B2953">
        <v>306002</v>
      </c>
      <c r="C2953" t="s">
        <v>2387</v>
      </c>
      <c r="D2953" t="s">
        <v>2399</v>
      </c>
      <c r="E2953" s="21">
        <v>3</v>
      </c>
      <c r="F2953">
        <v>224.95</v>
      </c>
      <c r="G2953">
        <v>715</v>
      </c>
    </row>
    <row r="2954" spans="1:7" ht="12.75">
      <c r="A2954">
        <v>834</v>
      </c>
      <c r="B2954">
        <v>306002</v>
      </c>
      <c r="C2954" t="s">
        <v>2387</v>
      </c>
      <c r="D2954" t="s">
        <v>3008</v>
      </c>
      <c r="E2954" s="21">
        <v>1</v>
      </c>
      <c r="F2954">
        <v>4.59</v>
      </c>
      <c r="G2954">
        <v>232</v>
      </c>
    </row>
    <row r="2955" spans="1:7" ht="12.75">
      <c r="A2955">
        <v>303</v>
      </c>
      <c r="B2955">
        <v>306002</v>
      </c>
      <c r="C2955" t="s">
        <v>2387</v>
      </c>
      <c r="D2955" t="s">
        <v>2550</v>
      </c>
      <c r="E2955" s="21">
        <v>2</v>
      </c>
      <c r="F2955">
        <v>108.45</v>
      </c>
      <c r="G2955">
        <v>429</v>
      </c>
    </row>
    <row r="2956" spans="1:7" ht="12.75">
      <c r="A2956">
        <v>376</v>
      </c>
      <c r="B2956">
        <v>306002</v>
      </c>
      <c r="C2956" t="s">
        <v>2387</v>
      </c>
      <c r="D2956" t="s">
        <v>2605</v>
      </c>
      <c r="E2956" s="21">
        <v>2</v>
      </c>
      <c r="F2956">
        <v>79.45</v>
      </c>
      <c r="G2956">
        <v>429</v>
      </c>
    </row>
    <row r="2957" spans="1:7" ht="12.75">
      <c r="A2957">
        <v>509</v>
      </c>
      <c r="B2957">
        <v>306002</v>
      </c>
      <c r="C2957" t="s">
        <v>2387</v>
      </c>
      <c r="D2957" t="s">
        <v>2720</v>
      </c>
      <c r="E2957" s="21">
        <v>1</v>
      </c>
      <c r="F2957">
        <v>82.57</v>
      </c>
      <c r="G2957">
        <v>232</v>
      </c>
    </row>
    <row r="2958" spans="1:7" ht="12.75">
      <c r="A2958">
        <v>79</v>
      </c>
      <c r="B2958">
        <v>306002</v>
      </c>
      <c r="C2958" t="s">
        <v>2387</v>
      </c>
      <c r="D2958" t="s">
        <v>2404</v>
      </c>
      <c r="E2958" s="21">
        <v>3</v>
      </c>
      <c r="F2958">
        <v>202.69</v>
      </c>
      <c r="G2958">
        <v>715</v>
      </c>
    </row>
    <row r="2959" spans="1:7" ht="12.75">
      <c r="A2959">
        <v>88</v>
      </c>
      <c r="B2959">
        <v>306002</v>
      </c>
      <c r="C2959" t="s">
        <v>2387</v>
      </c>
      <c r="D2959" t="s">
        <v>2411</v>
      </c>
      <c r="E2959" s="21">
        <v>3</v>
      </c>
      <c r="F2959">
        <v>188.36</v>
      </c>
      <c r="G2959">
        <v>715</v>
      </c>
    </row>
    <row r="2960" spans="1:7" ht="12.75">
      <c r="A2960">
        <v>774</v>
      </c>
      <c r="B2960">
        <v>306002</v>
      </c>
      <c r="C2960" t="s">
        <v>2387</v>
      </c>
      <c r="D2960" t="s">
        <v>2954</v>
      </c>
      <c r="E2960" s="21">
        <v>1</v>
      </c>
      <c r="F2960">
        <v>13.99</v>
      </c>
      <c r="G2960">
        <v>232</v>
      </c>
    </row>
    <row r="2961" spans="1:7" ht="12.75">
      <c r="A2961">
        <v>829</v>
      </c>
      <c r="B2961">
        <v>306002</v>
      </c>
      <c r="C2961" t="s">
        <v>2387</v>
      </c>
      <c r="D2961" t="s">
        <v>3003</v>
      </c>
      <c r="E2961" s="21">
        <v>1</v>
      </c>
      <c r="F2961">
        <v>5.28</v>
      </c>
      <c r="G2961">
        <v>232</v>
      </c>
    </row>
    <row r="2962" spans="1:7" ht="12.75">
      <c r="A2962">
        <v>239</v>
      </c>
      <c r="B2962">
        <v>306002</v>
      </c>
      <c r="C2962" t="s">
        <v>2387</v>
      </c>
      <c r="D2962" t="s">
        <v>2506</v>
      </c>
      <c r="E2962" s="21">
        <v>2</v>
      </c>
      <c r="F2962">
        <v>137.9</v>
      </c>
      <c r="G2962">
        <v>429</v>
      </c>
    </row>
    <row r="2963" spans="1:7" ht="12.75">
      <c r="A2963">
        <v>299</v>
      </c>
      <c r="B2963">
        <v>306002</v>
      </c>
      <c r="C2963" t="s">
        <v>2387</v>
      </c>
      <c r="D2963" t="s">
        <v>2547</v>
      </c>
      <c r="E2963" s="21">
        <v>2</v>
      </c>
      <c r="F2963">
        <v>109.99</v>
      </c>
      <c r="G2963">
        <v>429</v>
      </c>
    </row>
    <row r="2964" spans="1:13" ht="12.75">
      <c r="A2964" s="41">
        <v>538</v>
      </c>
      <c r="B2964" s="41">
        <v>306003</v>
      </c>
      <c r="C2964" s="41" t="s">
        <v>99</v>
      </c>
      <c r="D2964" s="41" t="s">
        <v>3043</v>
      </c>
      <c r="E2964" s="41">
        <v>1</v>
      </c>
      <c r="F2964" s="41">
        <v>15.03</v>
      </c>
      <c r="G2964" s="41">
        <v>320</v>
      </c>
      <c r="H2964" s="41">
        <v>538</v>
      </c>
      <c r="I2964" s="41"/>
      <c r="J2964" s="41"/>
      <c r="K2964" s="41"/>
      <c r="L2964" s="41"/>
      <c r="M2964" s="41"/>
    </row>
    <row r="2965" spans="1:7" ht="12.75">
      <c r="A2965">
        <v>439</v>
      </c>
      <c r="B2965">
        <v>306003</v>
      </c>
      <c r="C2965" t="s">
        <v>99</v>
      </c>
      <c r="D2965" t="s">
        <v>974</v>
      </c>
      <c r="E2965" s="21">
        <v>1</v>
      </c>
      <c r="F2965">
        <v>30.7</v>
      </c>
      <c r="G2965">
        <v>320</v>
      </c>
    </row>
    <row r="2966" spans="1:7" ht="12.75">
      <c r="A2966">
        <v>665</v>
      </c>
      <c r="B2966">
        <v>306003</v>
      </c>
      <c r="C2966" t="s">
        <v>99</v>
      </c>
      <c r="D2966" t="s">
        <v>974</v>
      </c>
      <c r="E2966" s="21">
        <v>1</v>
      </c>
      <c r="F2966">
        <v>36.26</v>
      </c>
      <c r="G2966">
        <v>197</v>
      </c>
    </row>
    <row r="2967" spans="1:7" ht="12.75">
      <c r="A2967">
        <v>457</v>
      </c>
      <c r="B2967">
        <v>306003</v>
      </c>
      <c r="C2967" t="s">
        <v>99</v>
      </c>
      <c r="D2967" t="s">
        <v>2679</v>
      </c>
      <c r="E2967" s="21">
        <v>2</v>
      </c>
      <c r="F2967">
        <v>34.61</v>
      </c>
      <c r="G2967">
        <v>483</v>
      </c>
    </row>
    <row r="2968" spans="1:7" ht="12.75">
      <c r="A2968">
        <v>372</v>
      </c>
      <c r="B2968">
        <v>306003</v>
      </c>
      <c r="C2968" t="s">
        <v>99</v>
      </c>
      <c r="D2968" t="s">
        <v>2601</v>
      </c>
      <c r="E2968" s="21">
        <v>2</v>
      </c>
      <c r="F2968">
        <v>81.32</v>
      </c>
      <c r="G2968">
        <v>483</v>
      </c>
    </row>
    <row r="2969" spans="1:13" ht="12.75">
      <c r="A2969" s="41">
        <v>503</v>
      </c>
      <c r="B2969" s="41">
        <v>306003</v>
      </c>
      <c r="C2969" s="41" t="s">
        <v>99</v>
      </c>
      <c r="D2969" s="41" t="s">
        <v>2601</v>
      </c>
      <c r="E2969" s="41">
        <v>1</v>
      </c>
      <c r="F2969" s="41">
        <v>20.57</v>
      </c>
      <c r="G2969" s="41">
        <v>320</v>
      </c>
      <c r="H2969" s="41">
        <v>503</v>
      </c>
      <c r="I2969" s="41"/>
      <c r="J2969" s="41"/>
      <c r="K2969" s="41"/>
      <c r="L2969" s="41"/>
      <c r="M2969" s="41"/>
    </row>
    <row r="2970" spans="1:7" ht="12.75">
      <c r="A2970">
        <v>120</v>
      </c>
      <c r="B2970">
        <v>306003</v>
      </c>
      <c r="C2970" t="s">
        <v>99</v>
      </c>
      <c r="D2970" t="s">
        <v>967</v>
      </c>
      <c r="E2970" s="21">
        <v>3</v>
      </c>
      <c r="F2970">
        <v>158.17</v>
      </c>
      <c r="G2970">
        <v>715</v>
      </c>
    </row>
    <row r="2971" spans="1:7" ht="12.75">
      <c r="A2971">
        <v>433</v>
      </c>
      <c r="B2971">
        <v>306003</v>
      </c>
      <c r="C2971" t="s">
        <v>99</v>
      </c>
      <c r="D2971" t="s">
        <v>967</v>
      </c>
      <c r="E2971" s="21">
        <v>1</v>
      </c>
      <c r="F2971">
        <v>31.65</v>
      </c>
      <c r="G2971">
        <v>320</v>
      </c>
    </row>
    <row r="2972" spans="1:7" ht="12.75">
      <c r="A2972">
        <v>215</v>
      </c>
      <c r="B2972">
        <v>306003</v>
      </c>
      <c r="C2972" t="s">
        <v>99</v>
      </c>
      <c r="D2972" t="s">
        <v>883</v>
      </c>
      <c r="E2972" s="21">
        <v>2</v>
      </c>
      <c r="F2972">
        <v>152.2</v>
      </c>
      <c r="G2972">
        <v>518</v>
      </c>
    </row>
    <row r="2973" spans="1:7" ht="12.75">
      <c r="A2973">
        <v>332</v>
      </c>
      <c r="B2973">
        <v>306003</v>
      </c>
      <c r="C2973" t="s">
        <v>99</v>
      </c>
      <c r="D2973" t="s">
        <v>883</v>
      </c>
      <c r="E2973" s="21">
        <v>1</v>
      </c>
      <c r="F2973">
        <v>47.63</v>
      </c>
      <c r="G2973">
        <v>320</v>
      </c>
    </row>
    <row r="2974" spans="1:7" ht="12.75">
      <c r="A2974">
        <v>150</v>
      </c>
      <c r="B2974">
        <v>306003</v>
      </c>
      <c r="C2974" t="s">
        <v>99</v>
      </c>
      <c r="D2974" t="s">
        <v>1032</v>
      </c>
      <c r="E2974" s="21">
        <v>3</v>
      </c>
      <c r="F2974">
        <v>112.98</v>
      </c>
      <c r="G2974">
        <v>715</v>
      </c>
    </row>
    <row r="2975" spans="1:7" ht="12.75">
      <c r="A2975">
        <v>500</v>
      </c>
      <c r="B2975">
        <v>306003</v>
      </c>
      <c r="C2975" t="s">
        <v>99</v>
      </c>
      <c r="D2975" t="s">
        <v>1032</v>
      </c>
      <c r="E2975" s="21">
        <v>1</v>
      </c>
      <c r="F2975">
        <v>21.04</v>
      </c>
      <c r="G2975">
        <v>320</v>
      </c>
    </row>
    <row r="2976" spans="1:7" ht="12.75">
      <c r="A2976">
        <v>386</v>
      </c>
      <c r="B2976">
        <v>306003</v>
      </c>
      <c r="C2976" t="s">
        <v>99</v>
      </c>
      <c r="D2976" t="s">
        <v>2614</v>
      </c>
      <c r="E2976" s="21">
        <v>2</v>
      </c>
      <c r="F2976">
        <v>73.42</v>
      </c>
      <c r="G2976">
        <v>518</v>
      </c>
    </row>
    <row r="2977" spans="1:7" ht="12.75">
      <c r="A2977">
        <v>659</v>
      </c>
      <c r="B2977">
        <v>306003</v>
      </c>
      <c r="C2977" t="s">
        <v>99</v>
      </c>
      <c r="D2977" t="s">
        <v>2851</v>
      </c>
      <c r="E2977" s="21">
        <v>1</v>
      </c>
      <c r="F2977">
        <v>37.14</v>
      </c>
      <c r="G2977">
        <v>197</v>
      </c>
    </row>
    <row r="2978" spans="1:7" ht="12.75">
      <c r="A2978">
        <v>513</v>
      </c>
      <c r="B2978">
        <v>306003</v>
      </c>
      <c r="C2978" t="s">
        <v>99</v>
      </c>
      <c r="D2978" t="s">
        <v>2723</v>
      </c>
      <c r="E2978" s="21">
        <v>1</v>
      </c>
      <c r="F2978">
        <v>80.28</v>
      </c>
      <c r="G2978">
        <v>232</v>
      </c>
    </row>
    <row r="2979" spans="1:7" ht="12.75">
      <c r="A2979">
        <v>466</v>
      </c>
      <c r="B2979">
        <v>306003</v>
      </c>
      <c r="C2979" t="s">
        <v>99</v>
      </c>
      <c r="D2979" t="s">
        <v>809</v>
      </c>
      <c r="E2979" s="21">
        <v>2</v>
      </c>
      <c r="F2979">
        <v>17.34</v>
      </c>
      <c r="G2979">
        <v>518</v>
      </c>
    </row>
    <row r="2980" spans="1:7" ht="12.75">
      <c r="A2980">
        <v>247</v>
      </c>
      <c r="B2980">
        <v>306003</v>
      </c>
      <c r="C2980" t="s">
        <v>99</v>
      </c>
      <c r="D2980" t="s">
        <v>809</v>
      </c>
      <c r="E2980" s="21">
        <v>1</v>
      </c>
      <c r="F2980">
        <v>61.08</v>
      </c>
      <c r="G2980">
        <v>320</v>
      </c>
    </row>
    <row r="2981" spans="1:7" ht="12.75">
      <c r="A2981">
        <v>309</v>
      </c>
      <c r="B2981">
        <v>306003</v>
      </c>
      <c r="C2981" t="s">
        <v>99</v>
      </c>
      <c r="D2981" t="s">
        <v>2554</v>
      </c>
      <c r="E2981" s="21">
        <v>2</v>
      </c>
      <c r="F2981">
        <v>106.49</v>
      </c>
      <c r="G2981">
        <v>518</v>
      </c>
    </row>
    <row r="2982" spans="1:7" ht="12.75">
      <c r="A2982">
        <v>812</v>
      </c>
      <c r="B2982">
        <v>306003</v>
      </c>
      <c r="C2982" t="s">
        <v>99</v>
      </c>
      <c r="D2982" t="s">
        <v>2988</v>
      </c>
      <c r="E2982" s="21">
        <v>1</v>
      </c>
      <c r="F2982">
        <v>8.03</v>
      </c>
      <c r="G2982">
        <v>232</v>
      </c>
    </row>
    <row r="2983" spans="1:7" ht="12.75">
      <c r="A2983">
        <v>331</v>
      </c>
      <c r="B2983">
        <v>306003</v>
      </c>
      <c r="C2983" t="s">
        <v>99</v>
      </c>
      <c r="D2983" t="s">
        <v>807</v>
      </c>
      <c r="E2983" s="21">
        <v>2</v>
      </c>
      <c r="F2983">
        <v>97.27</v>
      </c>
      <c r="G2983">
        <v>483</v>
      </c>
    </row>
    <row r="2984" spans="1:7" ht="12.75">
      <c r="A2984">
        <v>244</v>
      </c>
      <c r="B2984">
        <v>306003</v>
      </c>
      <c r="C2984" t="s">
        <v>99</v>
      </c>
      <c r="D2984" t="s">
        <v>807</v>
      </c>
      <c r="E2984" s="21">
        <v>1</v>
      </c>
      <c r="F2984">
        <v>61.55</v>
      </c>
      <c r="G2984">
        <v>320</v>
      </c>
    </row>
    <row r="2985" spans="1:7" ht="12.75">
      <c r="A2985">
        <v>112</v>
      </c>
      <c r="B2985">
        <v>306003</v>
      </c>
      <c r="C2985" t="s">
        <v>99</v>
      </c>
      <c r="D2985" t="s">
        <v>2425</v>
      </c>
      <c r="E2985" s="21">
        <v>3</v>
      </c>
      <c r="F2985">
        <v>169.01</v>
      </c>
      <c r="G2985">
        <v>715</v>
      </c>
    </row>
    <row r="2986" spans="1:7" ht="12.75">
      <c r="A2986">
        <v>96</v>
      </c>
      <c r="B2986">
        <v>306003</v>
      </c>
      <c r="C2986" t="s">
        <v>99</v>
      </c>
      <c r="D2986" t="s">
        <v>686</v>
      </c>
      <c r="E2986" s="21">
        <v>1</v>
      </c>
      <c r="F2986">
        <v>84.97</v>
      </c>
      <c r="G2986">
        <v>320</v>
      </c>
    </row>
    <row r="2987" spans="1:7" ht="12.75">
      <c r="A2987">
        <v>660</v>
      </c>
      <c r="B2987">
        <v>306003</v>
      </c>
      <c r="C2987" t="s">
        <v>99</v>
      </c>
      <c r="D2987" t="s">
        <v>686</v>
      </c>
      <c r="E2987" s="21">
        <v>1</v>
      </c>
      <c r="F2987">
        <v>37.14</v>
      </c>
      <c r="G2987">
        <v>197</v>
      </c>
    </row>
    <row r="2988" spans="1:7" ht="12.75">
      <c r="A2988">
        <v>305</v>
      </c>
      <c r="B2988">
        <v>306003</v>
      </c>
      <c r="C2988" t="s">
        <v>99</v>
      </c>
      <c r="D2988" t="s">
        <v>861</v>
      </c>
      <c r="E2988" s="21">
        <v>1</v>
      </c>
      <c r="F2988">
        <v>51.9</v>
      </c>
      <c r="G2988">
        <v>320</v>
      </c>
    </row>
    <row r="2989" spans="1:7" ht="12.75">
      <c r="A2989">
        <v>734</v>
      </c>
      <c r="B2989">
        <v>306003</v>
      </c>
      <c r="C2989" t="s">
        <v>99</v>
      </c>
      <c r="D2989" t="s">
        <v>861</v>
      </c>
      <c r="E2989" s="21">
        <v>1</v>
      </c>
      <c r="F2989">
        <v>20.88</v>
      </c>
      <c r="G2989">
        <v>197</v>
      </c>
    </row>
    <row r="2990" spans="1:7" ht="12.75">
      <c r="A2990">
        <v>765</v>
      </c>
      <c r="B2990">
        <v>306003</v>
      </c>
      <c r="C2990" t="s">
        <v>99</v>
      </c>
      <c r="D2990" t="s">
        <v>2946</v>
      </c>
      <c r="E2990" s="21">
        <v>1</v>
      </c>
      <c r="F2990">
        <v>15.16</v>
      </c>
      <c r="G2990">
        <v>197</v>
      </c>
    </row>
    <row r="2991" spans="1:7" ht="12.75">
      <c r="A2991">
        <v>393</v>
      </c>
      <c r="B2991">
        <v>306003</v>
      </c>
      <c r="C2991" t="s">
        <v>99</v>
      </c>
      <c r="D2991" t="s">
        <v>2620</v>
      </c>
      <c r="E2991" s="21">
        <v>2</v>
      </c>
      <c r="F2991">
        <v>70.88</v>
      </c>
      <c r="G2991">
        <v>483</v>
      </c>
    </row>
    <row r="2992" spans="1:7" ht="12.75">
      <c r="A2992">
        <v>136</v>
      </c>
      <c r="B2992">
        <v>306003</v>
      </c>
      <c r="C2992" t="s">
        <v>99</v>
      </c>
      <c r="D2992" t="s">
        <v>722</v>
      </c>
      <c r="E2992" s="21">
        <v>1</v>
      </c>
      <c r="F2992">
        <v>78.64</v>
      </c>
      <c r="G2992">
        <v>320</v>
      </c>
    </row>
    <row r="2993" spans="1:7" ht="12.75">
      <c r="A2993">
        <v>476</v>
      </c>
      <c r="B2993">
        <v>306003</v>
      </c>
      <c r="C2993" t="s">
        <v>99</v>
      </c>
      <c r="D2993" t="s">
        <v>722</v>
      </c>
      <c r="E2993" s="21">
        <v>1</v>
      </c>
      <c r="F2993">
        <v>93.95</v>
      </c>
      <c r="G2993">
        <v>286</v>
      </c>
    </row>
    <row r="2994" spans="1:7" ht="12.75">
      <c r="A2994">
        <v>163</v>
      </c>
      <c r="B2994">
        <v>306003</v>
      </c>
      <c r="C2994" t="s">
        <v>99</v>
      </c>
      <c r="D2994" t="s">
        <v>2456</v>
      </c>
      <c r="E2994" s="21">
        <v>3</v>
      </c>
      <c r="F2994">
        <v>88.59</v>
      </c>
      <c r="G2994">
        <v>715</v>
      </c>
    </row>
    <row r="2995" spans="1:7" ht="12.75">
      <c r="A2995">
        <v>768</v>
      </c>
      <c r="B2995">
        <v>306003</v>
      </c>
      <c r="C2995" t="s">
        <v>99</v>
      </c>
      <c r="D2995" t="s">
        <v>2948</v>
      </c>
      <c r="E2995" s="21">
        <v>1</v>
      </c>
      <c r="F2995">
        <v>14.51</v>
      </c>
      <c r="G2995">
        <v>197</v>
      </c>
    </row>
    <row r="2996" spans="1:7" ht="12.75">
      <c r="A2996">
        <v>549</v>
      </c>
      <c r="B2996">
        <v>306003</v>
      </c>
      <c r="C2996" t="s">
        <v>99</v>
      </c>
      <c r="D2996" t="s">
        <v>2755</v>
      </c>
      <c r="E2996" s="21">
        <v>1</v>
      </c>
      <c r="F2996">
        <v>65</v>
      </c>
      <c r="G2996">
        <v>286</v>
      </c>
    </row>
    <row r="2997" spans="1:7" ht="12.75">
      <c r="A2997">
        <v>655</v>
      </c>
      <c r="B2997">
        <v>306003</v>
      </c>
      <c r="C2997" t="s">
        <v>99</v>
      </c>
      <c r="D2997" t="s">
        <v>2847</v>
      </c>
      <c r="E2997" s="21">
        <v>1</v>
      </c>
      <c r="F2997">
        <v>38.42</v>
      </c>
      <c r="G2997">
        <v>286</v>
      </c>
    </row>
    <row r="2998" spans="1:7" ht="12.75">
      <c r="A2998">
        <v>594</v>
      </c>
      <c r="B2998">
        <v>306003</v>
      </c>
      <c r="C2998" t="s">
        <v>99</v>
      </c>
      <c r="D2998" t="s">
        <v>2795</v>
      </c>
      <c r="E2998" s="21">
        <v>1</v>
      </c>
      <c r="F2998">
        <v>53.63</v>
      </c>
      <c r="G2998">
        <v>197</v>
      </c>
    </row>
    <row r="2999" spans="1:7" ht="12.75">
      <c r="A2999">
        <v>182</v>
      </c>
      <c r="B2999">
        <v>307001</v>
      </c>
      <c r="C2999" t="s">
        <v>666</v>
      </c>
      <c r="D2999" t="s">
        <v>2472</v>
      </c>
      <c r="E2999" s="21">
        <v>2</v>
      </c>
      <c r="F2999">
        <v>185.98</v>
      </c>
      <c r="G2999">
        <v>429</v>
      </c>
    </row>
    <row r="3000" spans="1:7" ht="12.75">
      <c r="A3000">
        <v>189</v>
      </c>
      <c r="B3000">
        <v>307001</v>
      </c>
      <c r="C3000" t="s">
        <v>666</v>
      </c>
      <c r="D3000" t="s">
        <v>2476</v>
      </c>
      <c r="E3000" s="21">
        <v>2</v>
      </c>
      <c r="F3000">
        <v>173.1</v>
      </c>
      <c r="G3000">
        <v>483</v>
      </c>
    </row>
    <row r="3001" spans="1:7" ht="12.75">
      <c r="A3001">
        <v>207</v>
      </c>
      <c r="B3001">
        <v>307001</v>
      </c>
      <c r="C3001" t="s">
        <v>666</v>
      </c>
      <c r="D3001" t="s">
        <v>938</v>
      </c>
      <c r="E3001" s="21">
        <v>2</v>
      </c>
      <c r="F3001">
        <v>157.4</v>
      </c>
      <c r="G3001">
        <v>429</v>
      </c>
    </row>
    <row r="3002" spans="1:7" ht="12.75">
      <c r="A3002">
        <v>399</v>
      </c>
      <c r="B3002">
        <v>307001</v>
      </c>
      <c r="C3002" t="s">
        <v>666</v>
      </c>
      <c r="D3002" t="s">
        <v>938</v>
      </c>
      <c r="E3002" s="21">
        <v>1</v>
      </c>
      <c r="F3002">
        <v>37.03</v>
      </c>
      <c r="G3002">
        <v>320</v>
      </c>
    </row>
    <row r="3003" spans="1:7" ht="12.75">
      <c r="A3003">
        <v>256</v>
      </c>
      <c r="B3003">
        <v>307001</v>
      </c>
      <c r="C3003" t="s">
        <v>666</v>
      </c>
      <c r="D3003" t="s">
        <v>779</v>
      </c>
      <c r="E3003" s="21">
        <v>2</v>
      </c>
      <c r="F3003">
        <v>130.21</v>
      </c>
      <c r="G3003">
        <v>483</v>
      </c>
    </row>
    <row r="3004" spans="1:7" ht="12.75">
      <c r="A3004">
        <v>212</v>
      </c>
      <c r="B3004">
        <v>307001</v>
      </c>
      <c r="C3004" t="s">
        <v>666</v>
      </c>
      <c r="D3004" t="s">
        <v>779</v>
      </c>
      <c r="E3004" s="21">
        <v>1</v>
      </c>
      <c r="F3004">
        <v>66.61</v>
      </c>
      <c r="G3004">
        <v>320</v>
      </c>
    </row>
    <row r="3005" spans="1:7" ht="12.75">
      <c r="A3005">
        <v>602</v>
      </c>
      <c r="B3005">
        <v>307001</v>
      </c>
      <c r="C3005" t="s">
        <v>666</v>
      </c>
      <c r="D3005" t="s">
        <v>2803</v>
      </c>
      <c r="E3005" s="21">
        <v>1</v>
      </c>
      <c r="F3005">
        <v>51.21</v>
      </c>
      <c r="G3005">
        <v>197</v>
      </c>
    </row>
    <row r="3006" spans="1:7" ht="12.75">
      <c r="A3006">
        <v>141</v>
      </c>
      <c r="B3006">
        <v>307001</v>
      </c>
      <c r="C3006" t="s">
        <v>666</v>
      </c>
      <c r="D3006" t="s">
        <v>957</v>
      </c>
      <c r="E3006" s="21">
        <v>3</v>
      </c>
      <c r="F3006">
        <v>125.43</v>
      </c>
      <c r="G3006">
        <v>715</v>
      </c>
    </row>
    <row r="3007" spans="1:7" ht="12.75">
      <c r="A3007">
        <v>420</v>
      </c>
      <c r="B3007">
        <v>307001</v>
      </c>
      <c r="C3007" t="s">
        <v>666</v>
      </c>
      <c r="D3007" t="s">
        <v>957</v>
      </c>
      <c r="E3007" s="21">
        <v>1</v>
      </c>
      <c r="F3007">
        <v>33.7</v>
      </c>
      <c r="G3007">
        <v>320</v>
      </c>
    </row>
    <row r="3008" spans="1:7" ht="12.75">
      <c r="A3008">
        <v>99</v>
      </c>
      <c r="B3008">
        <v>307001</v>
      </c>
      <c r="C3008" t="s">
        <v>666</v>
      </c>
      <c r="D3008" t="s">
        <v>2417</v>
      </c>
      <c r="E3008" s="21">
        <v>3</v>
      </c>
      <c r="F3008">
        <v>179.98</v>
      </c>
      <c r="G3008">
        <v>715</v>
      </c>
    </row>
    <row r="3009" spans="1:7" ht="12.75">
      <c r="A3009">
        <v>417</v>
      </c>
      <c r="B3009">
        <v>307001</v>
      </c>
      <c r="C3009" t="s">
        <v>666</v>
      </c>
      <c r="D3009" t="s">
        <v>953</v>
      </c>
      <c r="E3009" s="21">
        <v>1</v>
      </c>
      <c r="F3009">
        <v>34.18</v>
      </c>
      <c r="G3009">
        <v>320</v>
      </c>
    </row>
    <row r="3010" spans="1:7" ht="12.75">
      <c r="A3010">
        <v>551</v>
      </c>
      <c r="B3010">
        <v>307001</v>
      </c>
      <c r="C3010" t="s">
        <v>666</v>
      </c>
      <c r="D3010" t="s">
        <v>953</v>
      </c>
      <c r="E3010" s="21">
        <v>1</v>
      </c>
      <c r="F3010">
        <v>64.4</v>
      </c>
      <c r="G3010">
        <v>197</v>
      </c>
    </row>
    <row r="3011" spans="1:7" ht="12.75">
      <c r="A3011">
        <v>673</v>
      </c>
      <c r="B3011">
        <v>307001</v>
      </c>
      <c r="C3011" t="s">
        <v>666</v>
      </c>
      <c r="D3011" t="s">
        <v>2863</v>
      </c>
      <c r="E3011" s="21">
        <v>1</v>
      </c>
      <c r="F3011">
        <v>33.85</v>
      </c>
      <c r="G3011">
        <v>197</v>
      </c>
    </row>
    <row r="3012" spans="1:7" ht="12.75">
      <c r="A3012">
        <v>34</v>
      </c>
      <c r="B3012">
        <v>307001</v>
      </c>
      <c r="C3012" t="s">
        <v>666</v>
      </c>
      <c r="D3012" t="s">
        <v>668</v>
      </c>
      <c r="E3012" s="21">
        <v>3</v>
      </c>
      <c r="F3012">
        <v>271.35</v>
      </c>
      <c r="G3012">
        <v>715</v>
      </c>
    </row>
    <row r="3013" spans="1:7" ht="12.75">
      <c r="A3013">
        <v>77</v>
      </c>
      <c r="B3013">
        <v>307001</v>
      </c>
      <c r="C3013" t="s">
        <v>666</v>
      </c>
      <c r="D3013" t="s">
        <v>668</v>
      </c>
      <c r="E3013" s="21">
        <v>1</v>
      </c>
      <c r="F3013">
        <v>87.97</v>
      </c>
      <c r="G3013">
        <v>320</v>
      </c>
    </row>
    <row r="3014" spans="1:7" ht="12.75">
      <c r="A3014">
        <v>234</v>
      </c>
      <c r="B3014">
        <v>307001</v>
      </c>
      <c r="C3014" t="s">
        <v>666</v>
      </c>
      <c r="D3014" t="s">
        <v>952</v>
      </c>
      <c r="E3014" s="21">
        <v>2</v>
      </c>
      <c r="F3014">
        <v>140.61</v>
      </c>
      <c r="G3014">
        <v>429</v>
      </c>
    </row>
    <row r="3015" spans="1:7" ht="12.75">
      <c r="A3015">
        <v>416</v>
      </c>
      <c r="B3015">
        <v>307001</v>
      </c>
      <c r="C3015" t="s">
        <v>666</v>
      </c>
      <c r="D3015" t="s">
        <v>952</v>
      </c>
      <c r="E3015" s="21">
        <v>1</v>
      </c>
      <c r="F3015">
        <v>34.34</v>
      </c>
      <c r="G3015">
        <v>320</v>
      </c>
    </row>
    <row r="3016" spans="1:7" ht="12.75">
      <c r="A3016">
        <v>250</v>
      </c>
      <c r="B3016">
        <v>307001</v>
      </c>
      <c r="C3016" t="s">
        <v>666</v>
      </c>
      <c r="D3016" t="s">
        <v>2514</v>
      </c>
      <c r="E3016" s="21">
        <v>2</v>
      </c>
      <c r="F3016">
        <v>132.67</v>
      </c>
      <c r="G3016">
        <v>429</v>
      </c>
    </row>
    <row r="3017" spans="1:13" ht="12.75">
      <c r="A3017" s="41">
        <v>597</v>
      </c>
      <c r="B3017" s="41">
        <v>307001</v>
      </c>
      <c r="C3017" s="41" t="s">
        <v>666</v>
      </c>
      <c r="D3017" s="41" t="s">
        <v>2514</v>
      </c>
      <c r="E3017" s="41">
        <v>1</v>
      </c>
      <c r="F3017" s="41">
        <v>5.7</v>
      </c>
      <c r="G3017" s="41">
        <v>320</v>
      </c>
      <c r="H3017" s="41">
        <v>597</v>
      </c>
      <c r="I3017" s="41"/>
      <c r="J3017" s="41"/>
      <c r="K3017" s="41"/>
      <c r="L3017" s="41"/>
      <c r="M3017" s="41"/>
    </row>
    <row r="3018" spans="1:7" ht="12.75">
      <c r="A3018">
        <v>41</v>
      </c>
      <c r="B3018">
        <v>307001</v>
      </c>
      <c r="C3018" t="s">
        <v>666</v>
      </c>
      <c r="D3018" t="s">
        <v>670</v>
      </c>
      <c r="E3018" s="21">
        <v>3</v>
      </c>
      <c r="F3018">
        <v>264.98</v>
      </c>
      <c r="G3018">
        <v>715</v>
      </c>
    </row>
    <row r="3019" spans="1:7" ht="12.75">
      <c r="A3019">
        <v>79</v>
      </c>
      <c r="B3019">
        <v>307001</v>
      </c>
      <c r="C3019" t="s">
        <v>666</v>
      </c>
      <c r="D3019" t="s">
        <v>670</v>
      </c>
      <c r="E3019" s="21">
        <v>1</v>
      </c>
      <c r="F3019">
        <v>87.66</v>
      </c>
      <c r="G3019">
        <v>320</v>
      </c>
    </row>
    <row r="3020" spans="1:7" ht="12.75">
      <c r="A3020">
        <v>373</v>
      </c>
      <c r="B3020">
        <v>307001</v>
      </c>
      <c r="C3020" t="s">
        <v>666</v>
      </c>
      <c r="D3020" t="s">
        <v>2602</v>
      </c>
      <c r="E3020" s="21">
        <v>2</v>
      </c>
      <c r="F3020">
        <v>80.51</v>
      </c>
      <c r="G3020">
        <v>429</v>
      </c>
    </row>
    <row r="3021" spans="1:7" ht="12.75">
      <c r="A3021">
        <v>37</v>
      </c>
      <c r="B3021">
        <v>307001</v>
      </c>
      <c r="C3021" t="s">
        <v>666</v>
      </c>
      <c r="D3021" t="s">
        <v>2386</v>
      </c>
      <c r="E3021" s="21">
        <v>3</v>
      </c>
      <c r="F3021">
        <v>266.47</v>
      </c>
      <c r="G3021">
        <v>715</v>
      </c>
    </row>
    <row r="3022" spans="1:7" ht="12.75">
      <c r="A3022">
        <v>181</v>
      </c>
      <c r="B3022">
        <v>307001</v>
      </c>
      <c r="C3022" t="s">
        <v>666</v>
      </c>
      <c r="D3022" t="s">
        <v>2471</v>
      </c>
      <c r="E3022" s="21">
        <v>2</v>
      </c>
      <c r="F3022">
        <v>186.49</v>
      </c>
      <c r="G3022">
        <v>429</v>
      </c>
    </row>
    <row r="3023" spans="1:7" ht="12.75">
      <c r="A3023">
        <v>735</v>
      </c>
      <c r="B3023">
        <v>307001</v>
      </c>
      <c r="C3023" t="s">
        <v>666</v>
      </c>
      <c r="D3023" t="s">
        <v>2916</v>
      </c>
      <c r="E3023" s="21">
        <v>1</v>
      </c>
      <c r="F3023">
        <v>20.87</v>
      </c>
      <c r="G3023">
        <v>232</v>
      </c>
    </row>
    <row r="3024" spans="1:7" ht="12.75">
      <c r="A3024">
        <v>117</v>
      </c>
      <c r="B3024">
        <v>307001</v>
      </c>
      <c r="C3024" t="s">
        <v>666</v>
      </c>
      <c r="D3024" t="s">
        <v>2428</v>
      </c>
      <c r="E3024" s="21">
        <v>3</v>
      </c>
      <c r="F3024">
        <v>162.35</v>
      </c>
      <c r="G3024">
        <v>715</v>
      </c>
    </row>
    <row r="3025" spans="1:7" ht="12.75">
      <c r="A3025">
        <v>74</v>
      </c>
      <c r="B3025">
        <v>307001</v>
      </c>
      <c r="C3025" t="s">
        <v>666</v>
      </c>
      <c r="D3025" t="s">
        <v>2403</v>
      </c>
      <c r="E3025" s="21">
        <v>3</v>
      </c>
      <c r="F3025">
        <v>206.27</v>
      </c>
      <c r="G3025">
        <v>715</v>
      </c>
    </row>
    <row r="3026" spans="1:7" ht="12.75">
      <c r="A3026">
        <v>75</v>
      </c>
      <c r="B3026">
        <v>307001</v>
      </c>
      <c r="C3026" t="s">
        <v>666</v>
      </c>
      <c r="D3026" t="s">
        <v>667</v>
      </c>
      <c r="E3026" s="21">
        <v>1</v>
      </c>
      <c r="F3026">
        <v>88.29</v>
      </c>
      <c r="G3026">
        <v>320</v>
      </c>
    </row>
    <row r="3027" spans="1:7" ht="12.75">
      <c r="A3027">
        <v>593</v>
      </c>
      <c r="B3027">
        <v>307001</v>
      </c>
      <c r="C3027" t="s">
        <v>666</v>
      </c>
      <c r="D3027" t="s">
        <v>667</v>
      </c>
      <c r="E3027" s="21">
        <v>1</v>
      </c>
      <c r="F3027">
        <v>53.67</v>
      </c>
      <c r="G3027">
        <v>232</v>
      </c>
    </row>
    <row r="3028" spans="1:7" ht="12.75">
      <c r="A3028">
        <v>265</v>
      </c>
      <c r="B3028">
        <v>307001</v>
      </c>
      <c r="C3028" t="s">
        <v>666</v>
      </c>
      <c r="D3028" t="s">
        <v>780</v>
      </c>
      <c r="E3028" s="21">
        <v>2</v>
      </c>
      <c r="F3028">
        <v>127.36</v>
      </c>
      <c r="G3028">
        <v>483</v>
      </c>
    </row>
    <row r="3029" spans="1:7" ht="12.75">
      <c r="A3029">
        <v>214</v>
      </c>
      <c r="B3029">
        <v>307001</v>
      </c>
      <c r="C3029" t="s">
        <v>666</v>
      </c>
      <c r="D3029" t="s">
        <v>780</v>
      </c>
      <c r="E3029" s="21">
        <v>1</v>
      </c>
      <c r="F3029">
        <v>66.3</v>
      </c>
      <c r="G3029">
        <v>320</v>
      </c>
    </row>
    <row r="3030" spans="1:7" ht="12.75">
      <c r="A3030">
        <v>394</v>
      </c>
      <c r="B3030">
        <v>307001</v>
      </c>
      <c r="C3030" t="s">
        <v>666</v>
      </c>
      <c r="D3030" t="s">
        <v>2621</v>
      </c>
      <c r="E3030" s="21">
        <v>2</v>
      </c>
      <c r="F3030">
        <v>70.58</v>
      </c>
      <c r="G3030">
        <v>518</v>
      </c>
    </row>
    <row r="3031" spans="1:7" ht="12.75">
      <c r="A3031">
        <v>493</v>
      </c>
      <c r="B3031">
        <v>307001</v>
      </c>
      <c r="C3031" t="s">
        <v>666</v>
      </c>
      <c r="D3031" t="s">
        <v>2706</v>
      </c>
      <c r="E3031" s="21">
        <v>1</v>
      </c>
      <c r="F3031">
        <v>89.23</v>
      </c>
      <c r="G3031">
        <v>197</v>
      </c>
    </row>
    <row r="3032" spans="1:13" ht="12.75">
      <c r="A3032" s="41">
        <v>540</v>
      </c>
      <c r="B3032" s="41">
        <v>307001</v>
      </c>
      <c r="C3032" s="41" t="s">
        <v>666</v>
      </c>
      <c r="D3032" s="41" t="s">
        <v>2706</v>
      </c>
      <c r="E3032" s="41">
        <v>1</v>
      </c>
      <c r="F3032" s="41">
        <v>14.72</v>
      </c>
      <c r="G3032" s="41">
        <v>320</v>
      </c>
      <c r="H3032" s="41">
        <v>540</v>
      </c>
      <c r="I3032" s="41"/>
      <c r="J3032" s="41"/>
      <c r="K3032" s="41"/>
      <c r="L3032" s="41"/>
      <c r="M3032" s="41"/>
    </row>
    <row r="3033" spans="1:7" ht="12.75">
      <c r="A3033">
        <v>229</v>
      </c>
      <c r="B3033">
        <v>307001</v>
      </c>
      <c r="C3033" t="s">
        <v>666</v>
      </c>
      <c r="D3033" t="s">
        <v>2500</v>
      </c>
      <c r="E3033" s="21">
        <v>2</v>
      </c>
      <c r="F3033">
        <v>144.71</v>
      </c>
      <c r="G3033">
        <v>429</v>
      </c>
    </row>
    <row r="3034" spans="1:7" ht="12.75">
      <c r="A3034">
        <v>334</v>
      </c>
      <c r="B3034">
        <v>307001</v>
      </c>
      <c r="C3034" t="s">
        <v>666</v>
      </c>
      <c r="D3034" t="s">
        <v>2570</v>
      </c>
      <c r="E3034" s="21">
        <v>2</v>
      </c>
      <c r="F3034">
        <v>96.01</v>
      </c>
      <c r="G3034">
        <v>518</v>
      </c>
    </row>
    <row r="3035" spans="1:13" ht="12.75">
      <c r="A3035" s="41">
        <v>622</v>
      </c>
      <c r="B3035" s="41">
        <v>307001</v>
      </c>
      <c r="C3035" s="41" t="s">
        <v>666</v>
      </c>
      <c r="D3035" s="41" t="s">
        <v>2570</v>
      </c>
      <c r="E3035" s="41">
        <v>1</v>
      </c>
      <c r="F3035" s="41">
        <v>1.74</v>
      </c>
      <c r="G3035" s="41">
        <v>320</v>
      </c>
      <c r="H3035" s="41">
        <v>622</v>
      </c>
      <c r="I3035" s="41"/>
      <c r="J3035" s="41"/>
      <c r="K3035" s="41"/>
      <c r="L3035" s="41"/>
      <c r="M3035" s="41"/>
    </row>
    <row r="3036" spans="1:7" ht="12.75">
      <c r="A3036">
        <v>321</v>
      </c>
      <c r="B3036">
        <v>307001</v>
      </c>
      <c r="C3036" t="s">
        <v>666</v>
      </c>
      <c r="D3036" t="s">
        <v>784</v>
      </c>
      <c r="E3036" s="21">
        <v>2</v>
      </c>
      <c r="F3036">
        <v>103.22</v>
      </c>
      <c r="G3036">
        <v>483</v>
      </c>
    </row>
    <row r="3037" spans="1:7" ht="12.75">
      <c r="A3037">
        <v>218</v>
      </c>
      <c r="B3037">
        <v>307001</v>
      </c>
      <c r="C3037" t="s">
        <v>666</v>
      </c>
      <c r="D3037" t="s">
        <v>784</v>
      </c>
      <c r="E3037" s="21">
        <v>1</v>
      </c>
      <c r="F3037">
        <v>65.66</v>
      </c>
      <c r="G3037">
        <v>320</v>
      </c>
    </row>
    <row r="3038" spans="1:7" ht="12.75">
      <c r="A3038">
        <v>274</v>
      </c>
      <c r="B3038">
        <v>307001</v>
      </c>
      <c r="C3038" t="s">
        <v>666</v>
      </c>
      <c r="D3038" t="s">
        <v>2530</v>
      </c>
      <c r="E3038" s="21">
        <v>2</v>
      </c>
      <c r="F3038">
        <v>124.99</v>
      </c>
      <c r="G3038">
        <v>518</v>
      </c>
    </row>
    <row r="3039" spans="1:13" ht="12.75">
      <c r="A3039" s="41">
        <v>603</v>
      </c>
      <c r="B3039" s="41">
        <v>307001</v>
      </c>
      <c r="C3039" s="41" t="s">
        <v>666</v>
      </c>
      <c r="D3039" s="41" t="s">
        <v>2530</v>
      </c>
      <c r="E3039" s="41">
        <v>1</v>
      </c>
      <c r="F3039" s="41">
        <v>4.75</v>
      </c>
      <c r="G3039" s="41">
        <v>320</v>
      </c>
      <c r="H3039" s="41">
        <v>603</v>
      </c>
      <c r="I3039" s="41"/>
      <c r="J3039" s="41"/>
      <c r="K3039" s="41"/>
      <c r="L3039" s="41"/>
      <c r="M3039" s="41"/>
    </row>
    <row r="3040" spans="1:7" ht="12.75">
      <c r="A3040">
        <v>56</v>
      </c>
      <c r="B3040">
        <v>307001</v>
      </c>
      <c r="C3040" t="s">
        <v>666</v>
      </c>
      <c r="D3040" t="s">
        <v>2394</v>
      </c>
      <c r="E3040" s="21">
        <v>3</v>
      </c>
      <c r="F3040">
        <v>230.54</v>
      </c>
      <c r="G3040">
        <v>715</v>
      </c>
    </row>
    <row r="3041" spans="1:7" ht="12.75">
      <c r="A3041">
        <v>485</v>
      </c>
      <c r="B3041">
        <v>307001</v>
      </c>
      <c r="C3041" t="s">
        <v>666</v>
      </c>
      <c r="D3041" t="s">
        <v>2700</v>
      </c>
      <c r="E3041" s="21">
        <v>1</v>
      </c>
      <c r="F3041">
        <v>91.43</v>
      </c>
      <c r="G3041">
        <v>197</v>
      </c>
    </row>
    <row r="3042" spans="1:7" ht="12.75">
      <c r="A3042">
        <v>591</v>
      </c>
      <c r="B3042">
        <v>307001</v>
      </c>
      <c r="C3042" t="s">
        <v>666</v>
      </c>
      <c r="D3042" t="s">
        <v>2793</v>
      </c>
      <c r="E3042" s="21">
        <v>1</v>
      </c>
      <c r="F3042">
        <v>53.9</v>
      </c>
      <c r="G3042">
        <v>232</v>
      </c>
    </row>
    <row r="3043" spans="1:7" ht="12.75">
      <c r="A3043">
        <v>295</v>
      </c>
      <c r="B3043">
        <v>307001</v>
      </c>
      <c r="C3043" t="s">
        <v>666</v>
      </c>
      <c r="D3043" t="s">
        <v>2544</v>
      </c>
      <c r="E3043" s="21">
        <v>2</v>
      </c>
      <c r="F3043">
        <v>111.35</v>
      </c>
      <c r="G3043">
        <v>483</v>
      </c>
    </row>
    <row r="3044" spans="1:13" ht="12.75">
      <c r="A3044" s="41">
        <v>505</v>
      </c>
      <c r="B3044" s="41">
        <v>307001</v>
      </c>
      <c r="C3044" s="41" t="s">
        <v>666</v>
      </c>
      <c r="D3044" s="41" t="s">
        <v>3039</v>
      </c>
      <c r="E3044" s="41">
        <v>1</v>
      </c>
      <c r="F3044" s="41">
        <v>20.25</v>
      </c>
      <c r="G3044" s="41">
        <v>320</v>
      </c>
      <c r="H3044" s="41">
        <v>505</v>
      </c>
      <c r="I3044" s="41"/>
      <c r="J3044" s="41"/>
      <c r="K3044" s="41"/>
      <c r="L3044" s="41"/>
      <c r="M3044" s="41"/>
    </row>
    <row r="3045" spans="1:7" ht="12.75">
      <c r="A3045">
        <v>283</v>
      </c>
      <c r="B3045">
        <v>307001</v>
      </c>
      <c r="C3045" t="s">
        <v>666</v>
      </c>
      <c r="D3045" t="s">
        <v>2538</v>
      </c>
      <c r="E3045" s="21">
        <v>2</v>
      </c>
      <c r="F3045">
        <v>118.28</v>
      </c>
      <c r="G3045">
        <v>429</v>
      </c>
    </row>
    <row r="3046" spans="1:7" ht="12.75">
      <c r="A3046">
        <v>832</v>
      </c>
      <c r="B3046">
        <v>307001</v>
      </c>
      <c r="C3046" t="s">
        <v>666</v>
      </c>
      <c r="D3046" t="s">
        <v>3006</v>
      </c>
      <c r="E3046" s="21">
        <v>1</v>
      </c>
      <c r="F3046">
        <v>4.82</v>
      </c>
      <c r="G3046">
        <v>232</v>
      </c>
    </row>
    <row r="3047" spans="1:7" ht="12.75">
      <c r="A3047">
        <v>327</v>
      </c>
      <c r="B3047">
        <v>307001</v>
      </c>
      <c r="C3047" t="s">
        <v>666</v>
      </c>
      <c r="D3047" t="s">
        <v>2567</v>
      </c>
      <c r="E3047" s="21">
        <v>2</v>
      </c>
      <c r="F3047">
        <v>100.39</v>
      </c>
      <c r="G3047">
        <v>429</v>
      </c>
    </row>
    <row r="3048" spans="1:13" ht="12.75">
      <c r="A3048" s="41">
        <v>616</v>
      </c>
      <c r="B3048" s="41">
        <v>307001</v>
      </c>
      <c r="C3048" s="41" t="s">
        <v>666</v>
      </c>
      <c r="D3048" s="41" t="s">
        <v>2567</v>
      </c>
      <c r="E3048" s="41">
        <v>1</v>
      </c>
      <c r="F3048" s="41">
        <v>2.69</v>
      </c>
      <c r="G3048" s="41">
        <v>320</v>
      </c>
      <c r="H3048" s="41">
        <v>616</v>
      </c>
      <c r="I3048" s="41"/>
      <c r="J3048" s="41"/>
      <c r="K3048" s="41"/>
      <c r="L3048" s="41"/>
      <c r="M3048" s="41"/>
    </row>
    <row r="3049" spans="1:7" ht="12.75">
      <c r="A3049">
        <v>859</v>
      </c>
      <c r="B3049">
        <v>307001</v>
      </c>
      <c r="C3049" t="s">
        <v>666</v>
      </c>
      <c r="D3049" t="s">
        <v>3032</v>
      </c>
      <c r="E3049" s="21">
        <v>1</v>
      </c>
      <c r="F3049">
        <v>0.46</v>
      </c>
      <c r="G3049">
        <v>232</v>
      </c>
    </row>
    <row r="3050" spans="1:7" ht="12.75">
      <c r="A3050">
        <v>485</v>
      </c>
      <c r="B3050">
        <v>307001</v>
      </c>
      <c r="C3050" t="s">
        <v>666</v>
      </c>
      <c r="D3050" t="s">
        <v>1015</v>
      </c>
      <c r="E3050" s="21">
        <v>1</v>
      </c>
      <c r="F3050">
        <v>23.42</v>
      </c>
      <c r="G3050">
        <v>320</v>
      </c>
    </row>
    <row r="3051" spans="1:7" ht="12.75">
      <c r="A3051">
        <v>764</v>
      </c>
      <c r="B3051">
        <v>307003</v>
      </c>
      <c r="C3051" t="s">
        <v>2944</v>
      </c>
      <c r="D3051" t="s">
        <v>2945</v>
      </c>
      <c r="E3051" s="21">
        <v>1</v>
      </c>
      <c r="F3051">
        <v>15.6</v>
      </c>
      <c r="G3051">
        <v>197</v>
      </c>
    </row>
    <row r="3052" spans="1:7" ht="12.75">
      <c r="A3052">
        <v>342</v>
      </c>
      <c r="B3052">
        <v>307007</v>
      </c>
      <c r="C3052" t="s">
        <v>892</v>
      </c>
      <c r="D3052" t="s">
        <v>893</v>
      </c>
      <c r="E3052" s="21">
        <v>1</v>
      </c>
      <c r="F3052">
        <v>46.04</v>
      </c>
      <c r="G3052">
        <v>320</v>
      </c>
    </row>
    <row r="3053" spans="1:7" ht="12.75">
      <c r="A3053">
        <v>674</v>
      </c>
      <c r="B3053">
        <v>307007</v>
      </c>
      <c r="C3053" t="s">
        <v>892</v>
      </c>
      <c r="D3053" t="s">
        <v>893</v>
      </c>
      <c r="E3053" s="21">
        <v>1</v>
      </c>
      <c r="F3053">
        <v>33.72</v>
      </c>
      <c r="G3053">
        <v>232</v>
      </c>
    </row>
    <row r="3054" spans="1:7" ht="12.75">
      <c r="A3054">
        <v>681</v>
      </c>
      <c r="B3054">
        <v>307007</v>
      </c>
      <c r="C3054" t="s">
        <v>892</v>
      </c>
      <c r="D3054" t="s">
        <v>2870</v>
      </c>
      <c r="E3054" s="21">
        <v>1</v>
      </c>
      <c r="F3054">
        <v>32.57</v>
      </c>
      <c r="G3054">
        <v>232</v>
      </c>
    </row>
    <row r="3055" spans="1:7" ht="12.75">
      <c r="A3055">
        <v>403</v>
      </c>
      <c r="B3055">
        <v>307007</v>
      </c>
      <c r="C3055" t="s">
        <v>892</v>
      </c>
      <c r="D3055" t="s">
        <v>2628</v>
      </c>
      <c r="E3055" s="21">
        <v>2</v>
      </c>
      <c r="F3055">
        <v>66.07</v>
      </c>
      <c r="G3055">
        <v>518</v>
      </c>
    </row>
    <row r="3056" spans="1:7" ht="12.75">
      <c r="A3056">
        <v>532</v>
      </c>
      <c r="B3056">
        <v>307008</v>
      </c>
      <c r="C3056" t="s">
        <v>436</v>
      </c>
      <c r="D3056" t="s">
        <v>2739</v>
      </c>
      <c r="E3056" s="21">
        <v>1</v>
      </c>
      <c r="F3056">
        <v>69.74</v>
      </c>
      <c r="G3056">
        <v>286</v>
      </c>
    </row>
    <row r="3057" spans="1:7" ht="12.75">
      <c r="A3057">
        <v>164</v>
      </c>
      <c r="B3057">
        <v>307008</v>
      </c>
      <c r="C3057" t="s">
        <v>436</v>
      </c>
      <c r="D3057" t="s">
        <v>2457</v>
      </c>
      <c r="E3057" s="21">
        <v>3</v>
      </c>
      <c r="F3057">
        <v>88.43</v>
      </c>
      <c r="G3057">
        <v>715</v>
      </c>
    </row>
    <row r="3058" spans="1:7" ht="12.75">
      <c r="A3058">
        <v>482</v>
      </c>
      <c r="B3058">
        <v>307008</v>
      </c>
      <c r="C3058" t="s">
        <v>436</v>
      </c>
      <c r="D3058" t="s">
        <v>2699</v>
      </c>
      <c r="E3058" s="21">
        <v>1</v>
      </c>
      <c r="F3058">
        <v>92.11</v>
      </c>
      <c r="G3058">
        <v>286</v>
      </c>
    </row>
    <row r="3059" spans="1:7" ht="12.75">
      <c r="A3059">
        <v>158</v>
      </c>
      <c r="B3059">
        <v>307008</v>
      </c>
      <c r="C3059" t="s">
        <v>436</v>
      </c>
      <c r="D3059" t="s">
        <v>2451</v>
      </c>
      <c r="E3059" s="21">
        <v>3</v>
      </c>
      <c r="F3059">
        <v>97.61</v>
      </c>
      <c r="G3059">
        <v>715</v>
      </c>
    </row>
    <row r="3060" spans="1:7" ht="12.75">
      <c r="A3060">
        <v>353</v>
      </c>
      <c r="B3060">
        <v>307008</v>
      </c>
      <c r="C3060" t="s">
        <v>436</v>
      </c>
      <c r="D3060" t="s">
        <v>2584</v>
      </c>
      <c r="E3060" s="21">
        <v>2</v>
      </c>
      <c r="F3060">
        <v>89.66</v>
      </c>
      <c r="G3060">
        <v>518</v>
      </c>
    </row>
    <row r="3061" spans="1:7" ht="12.75">
      <c r="A3061">
        <v>377</v>
      </c>
      <c r="B3061">
        <v>307008</v>
      </c>
      <c r="C3061" t="s">
        <v>436</v>
      </c>
      <c r="D3061" t="s">
        <v>2606</v>
      </c>
      <c r="E3061" s="21">
        <v>2</v>
      </c>
      <c r="F3061">
        <v>79.06</v>
      </c>
      <c r="G3061">
        <v>483</v>
      </c>
    </row>
    <row r="3062" spans="1:7" ht="12.75">
      <c r="A3062">
        <v>431</v>
      </c>
      <c r="B3062">
        <v>307008</v>
      </c>
      <c r="C3062" t="s">
        <v>436</v>
      </c>
      <c r="D3062" t="s">
        <v>2654</v>
      </c>
      <c r="E3062" s="21">
        <v>2</v>
      </c>
      <c r="F3062">
        <v>50.87</v>
      </c>
      <c r="G3062">
        <v>429</v>
      </c>
    </row>
    <row r="3063" spans="1:7" ht="12.75">
      <c r="A3063">
        <v>346</v>
      </c>
      <c r="B3063">
        <v>307008</v>
      </c>
      <c r="C3063" t="s">
        <v>436</v>
      </c>
      <c r="D3063" t="s">
        <v>484</v>
      </c>
      <c r="E3063" s="21">
        <v>2</v>
      </c>
      <c r="F3063">
        <v>34.56</v>
      </c>
      <c r="G3063">
        <v>228</v>
      </c>
    </row>
    <row r="3064" spans="1:7" ht="12.75">
      <c r="A3064">
        <v>297</v>
      </c>
      <c r="B3064">
        <v>307008</v>
      </c>
      <c r="C3064" t="s">
        <v>436</v>
      </c>
      <c r="D3064" t="s">
        <v>484</v>
      </c>
      <c r="E3064" s="21">
        <v>2</v>
      </c>
      <c r="F3064">
        <v>110.36</v>
      </c>
      <c r="G3064">
        <v>429</v>
      </c>
    </row>
    <row r="3065" spans="1:7" ht="12.75">
      <c r="A3065">
        <v>418</v>
      </c>
      <c r="B3065">
        <v>307008</v>
      </c>
      <c r="C3065" t="s">
        <v>436</v>
      </c>
      <c r="D3065" t="s">
        <v>2641</v>
      </c>
      <c r="E3065" s="21">
        <v>2</v>
      </c>
      <c r="F3065">
        <v>55.83</v>
      </c>
      <c r="G3065">
        <v>429</v>
      </c>
    </row>
    <row r="3066" spans="1:7" ht="12.75">
      <c r="A3066">
        <v>518</v>
      </c>
      <c r="B3066">
        <v>307008</v>
      </c>
      <c r="C3066" t="s">
        <v>436</v>
      </c>
      <c r="D3066" t="s">
        <v>2728</v>
      </c>
      <c r="E3066" s="21">
        <v>1</v>
      </c>
      <c r="F3066">
        <v>79.47</v>
      </c>
      <c r="G3066">
        <v>286</v>
      </c>
    </row>
    <row r="3067" spans="1:7" ht="12.75">
      <c r="A3067">
        <v>357</v>
      </c>
      <c r="B3067">
        <v>307008</v>
      </c>
      <c r="C3067" t="s">
        <v>436</v>
      </c>
      <c r="D3067" t="s">
        <v>2588</v>
      </c>
      <c r="E3067" s="21">
        <v>2</v>
      </c>
      <c r="F3067">
        <v>87.67</v>
      </c>
      <c r="G3067">
        <v>518</v>
      </c>
    </row>
    <row r="3068" spans="1:7" ht="12.75">
      <c r="A3068">
        <v>454</v>
      </c>
      <c r="B3068">
        <v>307008</v>
      </c>
      <c r="C3068" t="s">
        <v>436</v>
      </c>
      <c r="D3068" t="s">
        <v>2676</v>
      </c>
      <c r="E3068" s="21">
        <v>2</v>
      </c>
      <c r="F3068">
        <v>35.42</v>
      </c>
      <c r="G3068">
        <v>518</v>
      </c>
    </row>
    <row r="3069" spans="1:7" ht="12.75">
      <c r="A3069">
        <v>615</v>
      </c>
      <c r="B3069">
        <v>307008</v>
      </c>
      <c r="C3069" t="s">
        <v>436</v>
      </c>
      <c r="D3069" t="s">
        <v>2813</v>
      </c>
      <c r="E3069" s="21">
        <v>1</v>
      </c>
      <c r="F3069">
        <v>49.21</v>
      </c>
      <c r="G3069">
        <v>286</v>
      </c>
    </row>
    <row r="3070" spans="1:7" ht="12.75">
      <c r="A3070">
        <v>747</v>
      </c>
      <c r="B3070">
        <v>307008</v>
      </c>
      <c r="C3070" t="s">
        <v>436</v>
      </c>
      <c r="D3070" t="s">
        <v>2928</v>
      </c>
      <c r="E3070" s="21">
        <v>1</v>
      </c>
      <c r="F3070">
        <v>17.89</v>
      </c>
      <c r="G3070">
        <v>286</v>
      </c>
    </row>
    <row r="3071" spans="1:7" ht="12.75">
      <c r="A3071">
        <v>177</v>
      </c>
      <c r="B3071">
        <v>307008</v>
      </c>
      <c r="C3071" t="s">
        <v>436</v>
      </c>
      <c r="D3071" t="s">
        <v>2468</v>
      </c>
      <c r="E3071" s="21">
        <v>3</v>
      </c>
      <c r="F3071">
        <v>43.88</v>
      </c>
      <c r="G3071">
        <v>715</v>
      </c>
    </row>
    <row r="3072" spans="1:7" ht="12.75">
      <c r="A3072">
        <v>152</v>
      </c>
      <c r="B3072">
        <v>307008</v>
      </c>
      <c r="C3072" t="s">
        <v>436</v>
      </c>
      <c r="D3072" t="s">
        <v>2447</v>
      </c>
      <c r="E3072" s="21">
        <v>3</v>
      </c>
      <c r="F3072">
        <v>107.59</v>
      </c>
      <c r="G3072">
        <v>715</v>
      </c>
    </row>
    <row r="3073" spans="1:7" ht="12.75">
      <c r="A3073">
        <v>277</v>
      </c>
      <c r="B3073">
        <v>307008</v>
      </c>
      <c r="C3073" t="s">
        <v>436</v>
      </c>
      <c r="D3073" t="s">
        <v>2533</v>
      </c>
      <c r="E3073" s="21">
        <v>2</v>
      </c>
      <c r="F3073">
        <v>124.05</v>
      </c>
      <c r="G3073">
        <v>483</v>
      </c>
    </row>
    <row r="3074" spans="1:7" ht="12.75">
      <c r="A3074">
        <v>630</v>
      </c>
      <c r="B3074">
        <v>307008</v>
      </c>
      <c r="C3074" t="s">
        <v>436</v>
      </c>
      <c r="D3074" t="s">
        <v>2826</v>
      </c>
      <c r="E3074" s="21">
        <v>1</v>
      </c>
      <c r="F3074">
        <v>43.96</v>
      </c>
      <c r="G3074">
        <v>197</v>
      </c>
    </row>
    <row r="3075" spans="1:7" ht="12.75">
      <c r="A3075">
        <v>771</v>
      </c>
      <c r="B3075">
        <v>307008</v>
      </c>
      <c r="C3075" t="s">
        <v>436</v>
      </c>
      <c r="D3075" t="s">
        <v>2951</v>
      </c>
      <c r="E3075" s="21">
        <v>1</v>
      </c>
      <c r="F3075">
        <v>14.29</v>
      </c>
      <c r="G3075">
        <v>197</v>
      </c>
    </row>
    <row r="3076" spans="1:7" ht="12.75">
      <c r="A3076">
        <v>773</v>
      </c>
      <c r="B3076">
        <v>307008</v>
      </c>
      <c r="C3076" t="s">
        <v>436</v>
      </c>
      <c r="D3076" t="s">
        <v>2953</v>
      </c>
      <c r="E3076" s="21">
        <v>1</v>
      </c>
      <c r="F3076">
        <v>14.07</v>
      </c>
      <c r="G3076">
        <v>197</v>
      </c>
    </row>
    <row r="3077" spans="1:7" ht="12.75">
      <c r="A3077">
        <v>807</v>
      </c>
      <c r="B3077">
        <v>307008</v>
      </c>
      <c r="C3077" t="s">
        <v>436</v>
      </c>
      <c r="D3077" t="s">
        <v>2984</v>
      </c>
      <c r="E3077" s="21">
        <v>1</v>
      </c>
      <c r="F3077">
        <v>8.57</v>
      </c>
      <c r="G3077">
        <v>197</v>
      </c>
    </row>
    <row r="3078" spans="1:7" ht="12.75">
      <c r="A3078">
        <v>449</v>
      </c>
      <c r="B3078">
        <v>307008</v>
      </c>
      <c r="C3078" t="s">
        <v>436</v>
      </c>
      <c r="D3078" t="s">
        <v>2671</v>
      </c>
      <c r="E3078" s="21">
        <v>2</v>
      </c>
      <c r="F3078">
        <v>37.68</v>
      </c>
      <c r="G3078">
        <v>483</v>
      </c>
    </row>
    <row r="3079" spans="1:7" ht="12.75">
      <c r="A3079">
        <v>461</v>
      </c>
      <c r="B3079">
        <v>307008</v>
      </c>
      <c r="C3079" t="s">
        <v>436</v>
      </c>
      <c r="D3079" t="s">
        <v>2682</v>
      </c>
      <c r="E3079" s="21">
        <v>2</v>
      </c>
      <c r="F3079">
        <v>32</v>
      </c>
      <c r="G3079">
        <v>518</v>
      </c>
    </row>
    <row r="3080" spans="1:7" ht="12.75">
      <c r="A3080">
        <v>810</v>
      </c>
      <c r="B3080">
        <v>307008</v>
      </c>
      <c r="C3080" t="s">
        <v>436</v>
      </c>
      <c r="D3080" t="s">
        <v>2987</v>
      </c>
      <c r="E3080" s="21">
        <v>1</v>
      </c>
      <c r="F3080">
        <v>8.16</v>
      </c>
      <c r="G3080">
        <v>286</v>
      </c>
    </row>
    <row r="3081" spans="1:7" ht="12.75">
      <c r="A3081">
        <v>350</v>
      </c>
      <c r="B3081">
        <v>307008</v>
      </c>
      <c r="C3081" t="s">
        <v>436</v>
      </c>
      <c r="D3081" t="s">
        <v>2582</v>
      </c>
      <c r="E3081" s="21">
        <v>2</v>
      </c>
      <c r="F3081">
        <v>90.45</v>
      </c>
      <c r="G3081">
        <v>518</v>
      </c>
    </row>
    <row r="3082" spans="1:7" ht="12.75">
      <c r="A3082">
        <v>175</v>
      </c>
      <c r="B3082">
        <v>307008</v>
      </c>
      <c r="C3082" t="s">
        <v>436</v>
      </c>
      <c r="D3082" t="s">
        <v>2466</v>
      </c>
      <c r="E3082" s="21">
        <v>3</v>
      </c>
      <c r="F3082">
        <v>47.71</v>
      </c>
      <c r="G3082">
        <v>715</v>
      </c>
    </row>
    <row r="3083" spans="1:7" ht="12.75">
      <c r="A3083">
        <v>139</v>
      </c>
      <c r="B3083">
        <v>307008</v>
      </c>
      <c r="C3083" t="s">
        <v>436</v>
      </c>
      <c r="D3083" t="s">
        <v>2438</v>
      </c>
      <c r="E3083" s="21">
        <v>3</v>
      </c>
      <c r="F3083">
        <v>125.72</v>
      </c>
      <c r="G3083">
        <v>715</v>
      </c>
    </row>
    <row r="3084" spans="1:7" ht="12.75">
      <c r="A3084">
        <v>107</v>
      </c>
      <c r="B3084">
        <v>307008</v>
      </c>
      <c r="C3084" t="s">
        <v>436</v>
      </c>
      <c r="D3084" t="s">
        <v>2422</v>
      </c>
      <c r="E3084" s="21">
        <v>3</v>
      </c>
      <c r="F3084">
        <v>171.91</v>
      </c>
      <c r="G3084">
        <v>715</v>
      </c>
    </row>
    <row r="3085" spans="1:7" ht="12.75">
      <c r="A3085">
        <v>640</v>
      </c>
      <c r="B3085">
        <v>307008</v>
      </c>
      <c r="C3085" t="s">
        <v>436</v>
      </c>
      <c r="D3085" t="s">
        <v>2835</v>
      </c>
      <c r="E3085" s="21">
        <v>1</v>
      </c>
      <c r="F3085">
        <v>42.11</v>
      </c>
      <c r="G3085">
        <v>286</v>
      </c>
    </row>
    <row r="3086" spans="1:7" ht="12.75">
      <c r="A3086">
        <v>620</v>
      </c>
      <c r="B3086">
        <v>307008</v>
      </c>
      <c r="C3086" t="s">
        <v>436</v>
      </c>
      <c r="D3086" t="s">
        <v>2817</v>
      </c>
      <c r="E3086" s="21">
        <v>1</v>
      </c>
      <c r="F3086">
        <v>48.13</v>
      </c>
      <c r="G3086">
        <v>197</v>
      </c>
    </row>
    <row r="3087" spans="1:7" ht="12.75">
      <c r="A3087">
        <v>390</v>
      </c>
      <c r="B3087">
        <v>307008</v>
      </c>
      <c r="C3087" t="s">
        <v>436</v>
      </c>
      <c r="D3087" t="s">
        <v>2618</v>
      </c>
      <c r="E3087" s="21">
        <v>2</v>
      </c>
      <c r="F3087">
        <v>72.6</v>
      </c>
      <c r="G3087">
        <v>483</v>
      </c>
    </row>
    <row r="3088" spans="1:7" ht="12.75">
      <c r="A3088">
        <v>151</v>
      </c>
      <c r="B3088">
        <v>307008</v>
      </c>
      <c r="C3088" t="s">
        <v>436</v>
      </c>
      <c r="D3088" t="s">
        <v>2446</v>
      </c>
      <c r="E3088" s="21">
        <v>3</v>
      </c>
      <c r="F3088">
        <v>112.12</v>
      </c>
      <c r="G3088">
        <v>715</v>
      </c>
    </row>
    <row r="3089" spans="1:7" ht="12.75">
      <c r="A3089">
        <v>798</v>
      </c>
      <c r="B3089">
        <v>307008</v>
      </c>
      <c r="C3089" t="s">
        <v>436</v>
      </c>
      <c r="D3089" t="s">
        <v>2976</v>
      </c>
      <c r="E3089" s="21">
        <v>1</v>
      </c>
      <c r="F3089">
        <v>10.55</v>
      </c>
      <c r="G3089">
        <v>232</v>
      </c>
    </row>
    <row r="3090" spans="1:7" ht="12.75">
      <c r="A3090">
        <v>690</v>
      </c>
      <c r="B3090">
        <v>307008</v>
      </c>
      <c r="C3090" t="s">
        <v>436</v>
      </c>
      <c r="D3090" t="s">
        <v>2878</v>
      </c>
      <c r="E3090" s="21">
        <v>1</v>
      </c>
      <c r="F3090">
        <v>30.53</v>
      </c>
      <c r="G3090">
        <v>286</v>
      </c>
    </row>
    <row r="3091" spans="1:7" ht="12.75">
      <c r="A3091">
        <v>155</v>
      </c>
      <c r="B3091">
        <v>307008</v>
      </c>
      <c r="C3091" t="s">
        <v>436</v>
      </c>
      <c r="D3091" t="s">
        <v>437</v>
      </c>
      <c r="E3091" s="21">
        <v>3</v>
      </c>
      <c r="F3091">
        <v>100.48</v>
      </c>
      <c r="G3091">
        <v>715</v>
      </c>
    </row>
    <row r="3092" spans="1:7" ht="12.75">
      <c r="A3092">
        <v>298</v>
      </c>
      <c r="B3092">
        <v>307008</v>
      </c>
      <c r="C3092" t="s">
        <v>436</v>
      </c>
      <c r="D3092" t="s">
        <v>437</v>
      </c>
      <c r="E3092" s="21">
        <v>2</v>
      </c>
      <c r="F3092">
        <v>68.78</v>
      </c>
      <c r="G3092">
        <v>228</v>
      </c>
    </row>
    <row r="3093" spans="1:7" ht="12.75">
      <c r="A3093">
        <v>512</v>
      </c>
      <c r="B3093">
        <v>307008</v>
      </c>
      <c r="C3093" t="s">
        <v>436</v>
      </c>
      <c r="D3093" t="s">
        <v>2722</v>
      </c>
      <c r="E3093" s="21">
        <v>1</v>
      </c>
      <c r="F3093">
        <v>80.53</v>
      </c>
      <c r="G3093">
        <v>286</v>
      </c>
    </row>
    <row r="3094" spans="1:7" ht="12.75">
      <c r="A3094">
        <v>266</v>
      </c>
      <c r="B3094">
        <v>307008</v>
      </c>
      <c r="C3094" t="s">
        <v>436</v>
      </c>
      <c r="D3094" t="s">
        <v>1020</v>
      </c>
      <c r="E3094" s="21">
        <v>2</v>
      </c>
      <c r="F3094">
        <v>126.55</v>
      </c>
      <c r="G3094">
        <v>483</v>
      </c>
    </row>
    <row r="3095" spans="1:7" ht="12.75">
      <c r="A3095">
        <v>490</v>
      </c>
      <c r="B3095">
        <v>307008</v>
      </c>
      <c r="C3095" t="s">
        <v>436</v>
      </c>
      <c r="D3095" t="s">
        <v>1020</v>
      </c>
      <c r="E3095" s="21">
        <v>1</v>
      </c>
      <c r="F3095">
        <v>22.63</v>
      </c>
      <c r="G3095">
        <v>320</v>
      </c>
    </row>
    <row r="3096" spans="1:7" ht="12.75">
      <c r="A3096">
        <v>693</v>
      </c>
      <c r="B3096">
        <v>307008</v>
      </c>
      <c r="C3096" t="s">
        <v>436</v>
      </c>
      <c r="D3096" t="s">
        <v>2881</v>
      </c>
      <c r="E3096" s="21">
        <v>1</v>
      </c>
      <c r="F3096">
        <v>30.28</v>
      </c>
      <c r="G3096">
        <v>232</v>
      </c>
    </row>
    <row r="3097" spans="1:7" ht="12.75">
      <c r="A3097">
        <v>772</v>
      </c>
      <c r="B3097">
        <v>307008</v>
      </c>
      <c r="C3097" t="s">
        <v>436</v>
      </c>
      <c r="D3097" t="s">
        <v>2952</v>
      </c>
      <c r="E3097" s="21">
        <v>1</v>
      </c>
      <c r="F3097">
        <v>14.07</v>
      </c>
      <c r="G3097">
        <v>197</v>
      </c>
    </row>
    <row r="3098" spans="1:7" ht="12.75">
      <c r="A3098">
        <v>806</v>
      </c>
      <c r="B3098">
        <v>307008</v>
      </c>
      <c r="C3098" t="s">
        <v>436</v>
      </c>
      <c r="D3098" t="s">
        <v>2983</v>
      </c>
      <c r="E3098" s="21">
        <v>1</v>
      </c>
      <c r="F3098">
        <v>8.72</v>
      </c>
      <c r="G3098">
        <v>232</v>
      </c>
    </row>
    <row r="3099" spans="1:7" ht="12.75">
      <c r="A3099">
        <v>605</v>
      </c>
      <c r="B3099">
        <v>307008</v>
      </c>
      <c r="C3099" t="s">
        <v>436</v>
      </c>
      <c r="D3099" t="s">
        <v>2806</v>
      </c>
      <c r="E3099" s="21">
        <v>1</v>
      </c>
      <c r="F3099">
        <v>50.99</v>
      </c>
      <c r="G3099">
        <v>197</v>
      </c>
    </row>
    <row r="3100" spans="1:7" ht="12.75">
      <c r="A3100">
        <v>700</v>
      </c>
      <c r="B3100">
        <v>307008</v>
      </c>
      <c r="C3100" t="s">
        <v>436</v>
      </c>
      <c r="D3100" t="s">
        <v>2888</v>
      </c>
      <c r="E3100" s="21">
        <v>1</v>
      </c>
      <c r="F3100">
        <v>29.13</v>
      </c>
      <c r="G3100">
        <v>232</v>
      </c>
    </row>
    <row r="3101" spans="1:7" ht="12.75">
      <c r="A3101">
        <v>624</v>
      </c>
      <c r="B3101">
        <v>307008</v>
      </c>
      <c r="C3101" t="s">
        <v>436</v>
      </c>
      <c r="D3101" t="s">
        <v>2640</v>
      </c>
      <c r="E3101" s="21">
        <v>1</v>
      </c>
      <c r="F3101">
        <v>47.03</v>
      </c>
      <c r="G3101">
        <v>197</v>
      </c>
    </row>
    <row r="3102" spans="1:7" ht="12.75">
      <c r="A3102">
        <v>342</v>
      </c>
      <c r="B3102">
        <v>307008</v>
      </c>
      <c r="C3102" t="s">
        <v>436</v>
      </c>
      <c r="D3102" t="s">
        <v>2574</v>
      </c>
      <c r="E3102" s="21">
        <v>2</v>
      </c>
      <c r="F3102">
        <v>93.26</v>
      </c>
      <c r="G3102">
        <v>429</v>
      </c>
    </row>
    <row r="3103" spans="1:7" ht="12.75">
      <c r="A3103">
        <v>621</v>
      </c>
      <c r="B3103">
        <v>307008</v>
      </c>
      <c r="C3103" t="s">
        <v>436</v>
      </c>
      <c r="D3103" t="s">
        <v>2818</v>
      </c>
      <c r="E3103" s="21">
        <v>1</v>
      </c>
      <c r="F3103">
        <v>48.13</v>
      </c>
      <c r="G3103">
        <v>197</v>
      </c>
    </row>
    <row r="3104" spans="1:7" ht="12.75">
      <c r="A3104">
        <v>392</v>
      </c>
      <c r="B3104">
        <v>307008</v>
      </c>
      <c r="C3104" t="s">
        <v>436</v>
      </c>
      <c r="D3104" t="s">
        <v>2619</v>
      </c>
      <c r="E3104" s="21">
        <v>2</v>
      </c>
      <c r="F3104">
        <v>71.89</v>
      </c>
      <c r="G3104">
        <v>483</v>
      </c>
    </row>
    <row r="3105" spans="1:7" ht="12.75">
      <c r="A3105">
        <v>809</v>
      </c>
      <c r="B3105">
        <v>307008</v>
      </c>
      <c r="C3105" t="s">
        <v>436</v>
      </c>
      <c r="D3105" t="s">
        <v>2986</v>
      </c>
      <c r="E3105" s="21">
        <v>1</v>
      </c>
      <c r="F3105">
        <v>8.26</v>
      </c>
      <c r="G3105">
        <v>232</v>
      </c>
    </row>
    <row r="3106" spans="1:7" ht="12.75">
      <c r="A3106">
        <v>618</v>
      </c>
      <c r="B3106">
        <v>307008</v>
      </c>
      <c r="C3106" t="s">
        <v>436</v>
      </c>
      <c r="D3106" t="s">
        <v>2815</v>
      </c>
      <c r="E3106" s="21">
        <v>1</v>
      </c>
      <c r="F3106">
        <v>48.79</v>
      </c>
      <c r="G3106">
        <v>197</v>
      </c>
    </row>
    <row r="3107" spans="1:7" ht="12.75">
      <c r="A3107">
        <v>129</v>
      </c>
      <c r="B3107">
        <v>307008</v>
      </c>
      <c r="C3107" t="s">
        <v>436</v>
      </c>
      <c r="D3107" t="s">
        <v>2432</v>
      </c>
      <c r="E3107" s="21">
        <v>3</v>
      </c>
      <c r="F3107">
        <v>142.53</v>
      </c>
      <c r="G3107">
        <v>715</v>
      </c>
    </row>
    <row r="3108" spans="1:7" ht="12.75">
      <c r="A3108">
        <v>669</v>
      </c>
      <c r="B3108">
        <v>307008</v>
      </c>
      <c r="C3108" t="s">
        <v>436</v>
      </c>
      <c r="D3108" t="s">
        <v>2859</v>
      </c>
      <c r="E3108" s="21">
        <v>1</v>
      </c>
      <c r="F3108">
        <v>35</v>
      </c>
      <c r="G3108">
        <v>286</v>
      </c>
    </row>
    <row r="3109" spans="1:7" ht="12.75">
      <c r="A3109">
        <v>800</v>
      </c>
      <c r="B3109">
        <v>307008</v>
      </c>
      <c r="C3109" t="s">
        <v>436</v>
      </c>
      <c r="D3109" t="s">
        <v>2978</v>
      </c>
      <c r="E3109" s="21">
        <v>1</v>
      </c>
      <c r="F3109">
        <v>10.11</v>
      </c>
      <c r="G3109">
        <v>197</v>
      </c>
    </row>
    <row r="3110" spans="1:7" ht="12.75">
      <c r="A3110">
        <v>603</v>
      </c>
      <c r="B3110">
        <v>307008</v>
      </c>
      <c r="C3110" t="s">
        <v>436</v>
      </c>
      <c r="D3110" t="s">
        <v>2804</v>
      </c>
      <c r="E3110" s="21">
        <v>1</v>
      </c>
      <c r="F3110">
        <v>51.15</v>
      </c>
      <c r="G3110">
        <v>232</v>
      </c>
    </row>
    <row r="3111" spans="1:7" ht="12.75">
      <c r="A3111">
        <v>739</v>
      </c>
      <c r="B3111">
        <v>310001</v>
      </c>
      <c r="C3111" t="s">
        <v>2575</v>
      </c>
      <c r="D3111" t="s">
        <v>2920</v>
      </c>
      <c r="E3111" s="21">
        <v>1</v>
      </c>
      <c r="F3111">
        <v>19.5</v>
      </c>
      <c r="G3111">
        <v>232</v>
      </c>
    </row>
    <row r="3112" spans="1:7" ht="12.75">
      <c r="A3112">
        <v>600</v>
      </c>
      <c r="B3112">
        <v>310001</v>
      </c>
      <c r="C3112" t="s">
        <v>2575</v>
      </c>
      <c r="D3112" t="s">
        <v>2801</v>
      </c>
      <c r="E3112" s="21">
        <v>1</v>
      </c>
      <c r="F3112">
        <v>51.61</v>
      </c>
      <c r="G3112">
        <v>232</v>
      </c>
    </row>
    <row r="3113" spans="1:7" ht="12.75">
      <c r="A3113">
        <v>860</v>
      </c>
      <c r="B3113">
        <v>310001</v>
      </c>
      <c r="C3113" t="s">
        <v>2575</v>
      </c>
      <c r="D3113" t="s">
        <v>3033</v>
      </c>
      <c r="E3113" s="21">
        <v>1</v>
      </c>
      <c r="F3113">
        <v>0.44</v>
      </c>
      <c r="G3113">
        <v>197</v>
      </c>
    </row>
    <row r="3114" spans="1:7" ht="12.75">
      <c r="A3114">
        <v>759</v>
      </c>
      <c r="B3114">
        <v>310001</v>
      </c>
      <c r="C3114" t="s">
        <v>2575</v>
      </c>
      <c r="D3114" t="s">
        <v>2939</v>
      </c>
      <c r="E3114" s="21">
        <v>1</v>
      </c>
      <c r="F3114">
        <v>16.06</v>
      </c>
      <c r="G3114">
        <v>232</v>
      </c>
    </row>
    <row r="3115" spans="1:7" ht="12.75">
      <c r="A3115">
        <v>678</v>
      </c>
      <c r="B3115">
        <v>310001</v>
      </c>
      <c r="C3115" t="s">
        <v>2575</v>
      </c>
      <c r="D3115" t="s">
        <v>2867</v>
      </c>
      <c r="E3115" s="21">
        <v>1</v>
      </c>
      <c r="F3115">
        <v>33.19</v>
      </c>
      <c r="G3115">
        <v>197</v>
      </c>
    </row>
    <row r="3116" spans="1:7" ht="12.75">
      <c r="A3116">
        <v>820</v>
      </c>
      <c r="B3116">
        <v>310001</v>
      </c>
      <c r="C3116" t="s">
        <v>2575</v>
      </c>
      <c r="D3116" t="s">
        <v>2994</v>
      </c>
      <c r="E3116" s="21">
        <v>1</v>
      </c>
      <c r="F3116">
        <v>6.65</v>
      </c>
      <c r="G3116">
        <v>232</v>
      </c>
    </row>
    <row r="3117" spans="1:7" ht="12.75">
      <c r="A3117">
        <v>491</v>
      </c>
      <c r="B3117">
        <v>310001</v>
      </c>
      <c r="C3117" t="s">
        <v>2575</v>
      </c>
      <c r="D3117" t="s">
        <v>2704</v>
      </c>
      <c r="E3117" s="21">
        <v>1</v>
      </c>
      <c r="F3117">
        <v>89.45</v>
      </c>
      <c r="G3117">
        <v>232</v>
      </c>
    </row>
    <row r="3118" spans="1:7" ht="12.75">
      <c r="A3118">
        <v>343</v>
      </c>
      <c r="B3118">
        <v>310001</v>
      </c>
      <c r="C3118" t="s">
        <v>2575</v>
      </c>
      <c r="D3118" t="s">
        <v>2576</v>
      </c>
      <c r="E3118" s="21">
        <v>2</v>
      </c>
      <c r="F3118">
        <v>93.19</v>
      </c>
      <c r="G3118">
        <v>429</v>
      </c>
    </row>
    <row r="3119" spans="1:7" ht="12.75">
      <c r="A3119">
        <v>769</v>
      </c>
      <c r="B3119">
        <v>310001</v>
      </c>
      <c r="C3119" t="s">
        <v>2575</v>
      </c>
      <c r="D3119" t="s">
        <v>2949</v>
      </c>
      <c r="E3119" s="21">
        <v>1</v>
      </c>
      <c r="F3119">
        <v>14.45</v>
      </c>
      <c r="G3119">
        <v>232</v>
      </c>
    </row>
    <row r="3120" spans="1:7" ht="12.75">
      <c r="A3120">
        <v>642</v>
      </c>
      <c r="B3120">
        <v>310001</v>
      </c>
      <c r="C3120" t="s">
        <v>2575</v>
      </c>
      <c r="D3120" t="s">
        <v>2837</v>
      </c>
      <c r="E3120" s="21">
        <v>1</v>
      </c>
      <c r="F3120">
        <v>41.54</v>
      </c>
      <c r="G3120">
        <v>197</v>
      </c>
    </row>
    <row r="3121" spans="1:7" ht="12.75">
      <c r="A3121">
        <v>355</v>
      </c>
      <c r="B3121">
        <v>310003</v>
      </c>
      <c r="C3121" t="s">
        <v>125</v>
      </c>
      <c r="D3121" t="s">
        <v>2586</v>
      </c>
      <c r="E3121" s="21">
        <v>2</v>
      </c>
      <c r="F3121">
        <v>88.52</v>
      </c>
      <c r="G3121">
        <v>395</v>
      </c>
    </row>
    <row r="3122" spans="1:7" ht="12.75">
      <c r="A3122">
        <v>559</v>
      </c>
      <c r="B3122">
        <v>310003</v>
      </c>
      <c r="C3122" t="s">
        <v>125</v>
      </c>
      <c r="D3122" t="s">
        <v>2762</v>
      </c>
      <c r="E3122" s="21">
        <v>1</v>
      </c>
      <c r="F3122">
        <v>62.13</v>
      </c>
      <c r="G3122">
        <v>163</v>
      </c>
    </row>
    <row r="3123" spans="1:7" ht="12.75">
      <c r="A3123">
        <v>317</v>
      </c>
      <c r="B3123">
        <v>310003</v>
      </c>
      <c r="C3123" t="s">
        <v>125</v>
      </c>
      <c r="D3123" t="s">
        <v>2560</v>
      </c>
      <c r="E3123" s="21">
        <v>2</v>
      </c>
      <c r="F3123">
        <v>104.49</v>
      </c>
      <c r="G3123">
        <v>449</v>
      </c>
    </row>
    <row r="3124" spans="1:7" ht="12.75">
      <c r="A3124">
        <v>184</v>
      </c>
      <c r="B3124">
        <v>310003</v>
      </c>
      <c r="C3124" t="s">
        <v>125</v>
      </c>
      <c r="D3124" t="s">
        <v>2473</v>
      </c>
      <c r="E3124" s="21">
        <v>2</v>
      </c>
      <c r="F3124">
        <v>179.56</v>
      </c>
      <c r="G3124">
        <v>429</v>
      </c>
    </row>
    <row r="3125" spans="1:7" ht="12.75">
      <c r="A3125">
        <v>248</v>
      </c>
      <c r="B3125">
        <v>310003</v>
      </c>
      <c r="C3125" t="s">
        <v>125</v>
      </c>
      <c r="D3125" t="s">
        <v>2513</v>
      </c>
      <c r="E3125" s="21">
        <v>2</v>
      </c>
      <c r="F3125">
        <v>133.71</v>
      </c>
      <c r="G3125">
        <v>360</v>
      </c>
    </row>
    <row r="3126" spans="1:7" ht="12.75">
      <c r="A3126">
        <v>110</v>
      </c>
      <c r="B3126">
        <v>310003</v>
      </c>
      <c r="C3126" t="s">
        <v>125</v>
      </c>
      <c r="D3126" t="s">
        <v>2423</v>
      </c>
      <c r="E3126" s="21">
        <v>3</v>
      </c>
      <c r="F3126">
        <v>171.19</v>
      </c>
      <c r="G3126">
        <v>681</v>
      </c>
    </row>
    <row r="3127" spans="1:7" ht="12.75">
      <c r="A3127">
        <v>389</v>
      </c>
      <c r="B3127">
        <v>310003</v>
      </c>
      <c r="C3127" t="s">
        <v>125</v>
      </c>
      <c r="D3127" t="s">
        <v>2617</v>
      </c>
      <c r="E3127" s="21">
        <v>2</v>
      </c>
      <c r="F3127">
        <v>72.93</v>
      </c>
      <c r="G3127">
        <v>360</v>
      </c>
    </row>
    <row r="3128" spans="1:7" ht="12.75">
      <c r="A3128">
        <v>586</v>
      </c>
      <c r="B3128">
        <v>310003</v>
      </c>
      <c r="C3128" t="s">
        <v>125</v>
      </c>
      <c r="D3128" t="s">
        <v>2788</v>
      </c>
      <c r="E3128" s="21">
        <v>1</v>
      </c>
      <c r="F3128">
        <v>55.6</v>
      </c>
      <c r="G3128">
        <v>197</v>
      </c>
    </row>
    <row r="3129" spans="1:7" ht="12.75">
      <c r="A3129">
        <v>230</v>
      </c>
      <c r="B3129">
        <v>310003</v>
      </c>
      <c r="C3129" t="s">
        <v>125</v>
      </c>
      <c r="D3129" t="s">
        <v>2501</v>
      </c>
      <c r="E3129" s="21">
        <v>2</v>
      </c>
      <c r="F3129">
        <v>144.24</v>
      </c>
      <c r="G3129">
        <v>360</v>
      </c>
    </row>
    <row r="3130" spans="1:7" ht="12.75">
      <c r="A3130">
        <v>533</v>
      </c>
      <c r="B3130">
        <v>310003</v>
      </c>
      <c r="C3130" t="s">
        <v>125</v>
      </c>
      <c r="D3130" t="s">
        <v>2740</v>
      </c>
      <c r="E3130" s="21">
        <v>1</v>
      </c>
      <c r="F3130">
        <v>69.49</v>
      </c>
      <c r="G3130">
        <v>163</v>
      </c>
    </row>
    <row r="3131" spans="1:7" ht="12.75">
      <c r="A3131">
        <v>123</v>
      </c>
      <c r="B3131">
        <v>310003</v>
      </c>
      <c r="C3131" t="s">
        <v>125</v>
      </c>
      <c r="D3131" t="s">
        <v>2430</v>
      </c>
      <c r="E3131" s="21">
        <v>3</v>
      </c>
      <c r="F3131">
        <v>151.09</v>
      </c>
      <c r="G3131">
        <v>646</v>
      </c>
    </row>
    <row r="3132" spans="1:7" ht="12.75">
      <c r="A3132">
        <v>137</v>
      </c>
      <c r="B3132">
        <v>310003</v>
      </c>
      <c r="C3132" t="s">
        <v>125</v>
      </c>
      <c r="D3132" t="s">
        <v>2437</v>
      </c>
      <c r="E3132" s="21">
        <v>3</v>
      </c>
      <c r="F3132">
        <v>126.48</v>
      </c>
      <c r="G3132">
        <v>646</v>
      </c>
    </row>
    <row r="3133" spans="1:7" ht="12.75">
      <c r="A3133">
        <v>282</v>
      </c>
      <c r="B3133">
        <v>310003</v>
      </c>
      <c r="C3133" t="s">
        <v>125</v>
      </c>
      <c r="D3133" t="s">
        <v>2537</v>
      </c>
      <c r="E3133" s="21">
        <v>2</v>
      </c>
      <c r="F3133">
        <v>120.95</v>
      </c>
      <c r="G3133">
        <v>518</v>
      </c>
    </row>
    <row r="3134" spans="1:13" ht="12.75">
      <c r="A3134" s="41">
        <v>524</v>
      </c>
      <c r="B3134" s="41">
        <v>310003</v>
      </c>
      <c r="C3134" s="41" t="s">
        <v>125</v>
      </c>
      <c r="D3134" s="41" t="s">
        <v>2537</v>
      </c>
      <c r="E3134" s="41">
        <v>1</v>
      </c>
      <c r="F3134" s="41">
        <v>17.25</v>
      </c>
      <c r="G3134" s="41">
        <v>320</v>
      </c>
      <c r="H3134" s="41">
        <v>524</v>
      </c>
      <c r="I3134" s="41"/>
      <c r="J3134" s="41"/>
      <c r="K3134" s="41"/>
      <c r="L3134" s="41"/>
      <c r="M3134" s="41"/>
    </row>
    <row r="3135" spans="1:7" ht="12.75">
      <c r="A3135">
        <v>577</v>
      </c>
      <c r="B3135">
        <v>310003</v>
      </c>
      <c r="C3135" t="s">
        <v>125</v>
      </c>
      <c r="D3135" t="s">
        <v>2779</v>
      </c>
      <c r="E3135" s="21">
        <v>1</v>
      </c>
      <c r="F3135">
        <v>57.58</v>
      </c>
      <c r="G3135">
        <v>197</v>
      </c>
    </row>
    <row r="3136" spans="1:7" ht="12.75">
      <c r="A3136">
        <v>530</v>
      </c>
      <c r="B3136">
        <v>310003</v>
      </c>
      <c r="C3136" t="s">
        <v>125</v>
      </c>
      <c r="D3136" t="s">
        <v>2737</v>
      </c>
      <c r="E3136" s="21">
        <v>1</v>
      </c>
      <c r="F3136">
        <v>70.41</v>
      </c>
      <c r="G3136">
        <v>232</v>
      </c>
    </row>
    <row r="3137" spans="1:7" ht="12.75">
      <c r="A3137">
        <v>72</v>
      </c>
      <c r="B3137">
        <v>310003</v>
      </c>
      <c r="C3137" t="s">
        <v>125</v>
      </c>
      <c r="D3137" t="s">
        <v>2402</v>
      </c>
      <c r="E3137" s="21">
        <v>3</v>
      </c>
      <c r="F3137">
        <v>210.67</v>
      </c>
      <c r="G3137">
        <v>592</v>
      </c>
    </row>
    <row r="3138" spans="1:7" ht="12.75">
      <c r="A3138">
        <v>31</v>
      </c>
      <c r="B3138">
        <v>310003</v>
      </c>
      <c r="C3138" t="s">
        <v>125</v>
      </c>
      <c r="D3138" t="s">
        <v>2384</v>
      </c>
      <c r="E3138" s="21">
        <v>4</v>
      </c>
      <c r="F3138">
        <v>174.74</v>
      </c>
      <c r="G3138">
        <v>878</v>
      </c>
    </row>
    <row r="3139" spans="1:13" ht="12.75">
      <c r="A3139" s="41">
        <v>532</v>
      </c>
      <c r="B3139" s="41">
        <v>310003</v>
      </c>
      <c r="C3139" s="41" t="s">
        <v>125</v>
      </c>
      <c r="D3139" s="41" t="s">
        <v>2384</v>
      </c>
      <c r="E3139" s="41">
        <v>1</v>
      </c>
      <c r="F3139" s="41">
        <v>15.98</v>
      </c>
      <c r="G3139" s="41">
        <v>320</v>
      </c>
      <c r="H3139" s="41">
        <v>532</v>
      </c>
      <c r="I3139" s="41"/>
      <c r="J3139" s="41"/>
      <c r="K3139" s="41"/>
      <c r="L3139" s="41"/>
      <c r="M3139" s="41"/>
    </row>
    <row r="3140" spans="1:7" ht="12.75">
      <c r="A3140">
        <v>344</v>
      </c>
      <c r="B3140">
        <v>310003</v>
      </c>
      <c r="C3140" t="s">
        <v>125</v>
      </c>
      <c r="D3140" t="s">
        <v>2577</v>
      </c>
      <c r="E3140" s="21">
        <v>2</v>
      </c>
      <c r="F3140">
        <v>92.61</v>
      </c>
      <c r="G3140">
        <v>429</v>
      </c>
    </row>
    <row r="3141" spans="1:7" ht="12.75">
      <c r="A3141">
        <v>51</v>
      </c>
      <c r="B3141">
        <v>310003</v>
      </c>
      <c r="C3141" t="s">
        <v>125</v>
      </c>
      <c r="D3141" t="s">
        <v>2392</v>
      </c>
      <c r="E3141" s="21">
        <v>3</v>
      </c>
      <c r="F3141">
        <v>242.5</v>
      </c>
      <c r="G3141">
        <v>592</v>
      </c>
    </row>
    <row r="3142" spans="1:13" ht="12.75">
      <c r="A3142" s="41">
        <v>572</v>
      </c>
      <c r="B3142" s="41">
        <v>310003</v>
      </c>
      <c r="C3142" s="41" t="s">
        <v>125</v>
      </c>
      <c r="D3142" s="41" t="s">
        <v>2392</v>
      </c>
      <c r="E3142" s="41">
        <v>1</v>
      </c>
      <c r="F3142" s="41">
        <v>9.65</v>
      </c>
      <c r="G3142" s="41">
        <v>320</v>
      </c>
      <c r="H3142" s="41">
        <v>572</v>
      </c>
      <c r="I3142" s="41"/>
      <c r="J3142" s="41"/>
      <c r="K3142" s="41"/>
      <c r="L3142" s="41"/>
      <c r="M3142" s="41"/>
    </row>
    <row r="3143" spans="1:7" ht="12.75">
      <c r="A3143">
        <v>684</v>
      </c>
      <c r="B3143">
        <v>310003</v>
      </c>
      <c r="C3143" t="s">
        <v>125</v>
      </c>
      <c r="D3143" t="s">
        <v>2873</v>
      </c>
      <c r="E3143" s="21">
        <v>1</v>
      </c>
      <c r="F3143">
        <v>31.65</v>
      </c>
      <c r="G3143">
        <v>232</v>
      </c>
    </row>
    <row r="3144" spans="1:7" ht="12.75">
      <c r="A3144">
        <v>194</v>
      </c>
      <c r="B3144">
        <v>310003</v>
      </c>
      <c r="C3144" t="s">
        <v>125</v>
      </c>
      <c r="D3144" t="s">
        <v>2480</v>
      </c>
      <c r="E3144" s="21">
        <v>2</v>
      </c>
      <c r="F3144">
        <v>166.92</v>
      </c>
      <c r="G3144">
        <v>395</v>
      </c>
    </row>
    <row r="3145" spans="1:7" ht="12.75">
      <c r="A3145">
        <v>193</v>
      </c>
      <c r="B3145">
        <v>310003</v>
      </c>
      <c r="C3145" t="s">
        <v>125</v>
      </c>
      <c r="D3145" t="s">
        <v>2479</v>
      </c>
      <c r="E3145" s="21">
        <v>2</v>
      </c>
      <c r="F3145">
        <v>168.27</v>
      </c>
      <c r="G3145">
        <v>360</v>
      </c>
    </row>
    <row r="3146" spans="1:7" ht="12.75">
      <c r="A3146">
        <v>198</v>
      </c>
      <c r="B3146">
        <v>310003</v>
      </c>
      <c r="C3146" t="s">
        <v>125</v>
      </c>
      <c r="D3146" t="s">
        <v>2482</v>
      </c>
      <c r="E3146" s="21">
        <v>2</v>
      </c>
      <c r="F3146">
        <v>165.05</v>
      </c>
      <c r="G3146">
        <v>360</v>
      </c>
    </row>
    <row r="3147" spans="1:7" ht="12.75">
      <c r="A3147">
        <v>558</v>
      </c>
      <c r="B3147">
        <v>310003</v>
      </c>
      <c r="C3147" t="s">
        <v>125</v>
      </c>
      <c r="D3147" t="s">
        <v>2761</v>
      </c>
      <c r="E3147" s="21">
        <v>1</v>
      </c>
      <c r="F3147">
        <v>62.5</v>
      </c>
      <c r="G3147">
        <v>163</v>
      </c>
    </row>
    <row r="3148" spans="1:7" ht="12.75">
      <c r="A3148">
        <v>385</v>
      </c>
      <c r="B3148">
        <v>310003</v>
      </c>
      <c r="C3148" t="s">
        <v>125</v>
      </c>
      <c r="D3148" t="s">
        <v>2613</v>
      </c>
      <c r="E3148" s="21">
        <v>2</v>
      </c>
      <c r="F3148">
        <v>74.74</v>
      </c>
      <c r="G3148">
        <v>395</v>
      </c>
    </row>
    <row r="3149" spans="1:7" ht="12.75">
      <c r="A3149">
        <v>281</v>
      </c>
      <c r="B3149">
        <v>310003</v>
      </c>
      <c r="C3149" t="s">
        <v>125</v>
      </c>
      <c r="D3149" t="s">
        <v>2536</v>
      </c>
      <c r="E3149" s="21">
        <v>2</v>
      </c>
      <c r="F3149">
        <v>123.35</v>
      </c>
      <c r="G3149">
        <v>360</v>
      </c>
    </row>
    <row r="3150" spans="1:7" ht="12.75">
      <c r="A3150">
        <v>290</v>
      </c>
      <c r="B3150">
        <v>310003</v>
      </c>
      <c r="C3150" t="s">
        <v>125</v>
      </c>
      <c r="D3150" t="s">
        <v>2540</v>
      </c>
      <c r="E3150" s="21">
        <v>2</v>
      </c>
      <c r="F3150">
        <v>114.35</v>
      </c>
      <c r="G3150">
        <v>360</v>
      </c>
    </row>
    <row r="3151" spans="1:7" ht="12.75">
      <c r="A3151">
        <v>318</v>
      </c>
      <c r="B3151">
        <v>310003</v>
      </c>
      <c r="C3151" t="s">
        <v>125</v>
      </c>
      <c r="D3151" t="s">
        <v>2561</v>
      </c>
      <c r="E3151" s="21">
        <v>2</v>
      </c>
      <c r="F3151">
        <v>104.18</v>
      </c>
      <c r="G3151">
        <v>429</v>
      </c>
    </row>
    <row r="3152" spans="1:7" ht="12.75">
      <c r="A3152">
        <v>273</v>
      </c>
      <c r="B3152">
        <v>310003</v>
      </c>
      <c r="C3152" t="s">
        <v>125</v>
      </c>
      <c r="D3152" t="s">
        <v>2529</v>
      </c>
      <c r="E3152" s="21">
        <v>2</v>
      </c>
      <c r="F3152">
        <v>125.08</v>
      </c>
      <c r="G3152">
        <v>360</v>
      </c>
    </row>
    <row r="3153" spans="1:13" ht="12.75">
      <c r="A3153" s="41">
        <v>621</v>
      </c>
      <c r="B3153" s="41">
        <v>310003</v>
      </c>
      <c r="C3153" s="41" t="s">
        <v>125</v>
      </c>
      <c r="D3153" s="41" t="s">
        <v>2529</v>
      </c>
      <c r="E3153" s="41">
        <v>1</v>
      </c>
      <c r="F3153" s="41">
        <v>1.9</v>
      </c>
      <c r="G3153" s="41">
        <v>320</v>
      </c>
      <c r="H3153" s="41">
        <v>621</v>
      </c>
      <c r="I3153" s="41"/>
      <c r="J3153" s="41"/>
      <c r="K3153" s="41"/>
      <c r="L3153" s="41"/>
      <c r="M3153" s="41"/>
    </row>
    <row r="3154" spans="1:7" ht="12.75">
      <c r="A3154">
        <v>372</v>
      </c>
      <c r="B3154">
        <v>310003</v>
      </c>
      <c r="C3154" t="s">
        <v>125</v>
      </c>
      <c r="D3154" t="s">
        <v>511</v>
      </c>
      <c r="E3154" s="21">
        <v>1</v>
      </c>
      <c r="F3154">
        <v>99.07</v>
      </c>
      <c r="G3154">
        <v>114</v>
      </c>
    </row>
    <row r="3155" spans="1:7" ht="12.75">
      <c r="A3155">
        <v>541</v>
      </c>
      <c r="B3155">
        <v>310003</v>
      </c>
      <c r="C3155" t="s">
        <v>125</v>
      </c>
      <c r="D3155" t="s">
        <v>511</v>
      </c>
      <c r="E3155" s="21">
        <v>1</v>
      </c>
      <c r="F3155">
        <v>67.03</v>
      </c>
      <c r="G3155">
        <v>197</v>
      </c>
    </row>
    <row r="3156" spans="1:7" ht="12.75">
      <c r="A3156">
        <v>587</v>
      </c>
      <c r="B3156">
        <v>310003</v>
      </c>
      <c r="C3156" t="s">
        <v>125</v>
      </c>
      <c r="D3156" t="s">
        <v>2789</v>
      </c>
      <c r="E3156" s="21">
        <v>1</v>
      </c>
      <c r="F3156">
        <v>55.51</v>
      </c>
      <c r="G3156">
        <v>163</v>
      </c>
    </row>
    <row r="3157" spans="1:7" ht="12.75">
      <c r="A3157">
        <v>622</v>
      </c>
      <c r="B3157">
        <v>310003</v>
      </c>
      <c r="C3157" t="s">
        <v>125</v>
      </c>
      <c r="D3157" t="s">
        <v>2819</v>
      </c>
      <c r="E3157" s="21">
        <v>1</v>
      </c>
      <c r="F3157">
        <v>47.79</v>
      </c>
      <c r="G3157">
        <v>163</v>
      </c>
    </row>
    <row r="3158" spans="1:7" ht="12.75">
      <c r="A3158">
        <v>121</v>
      </c>
      <c r="B3158">
        <v>310003</v>
      </c>
      <c r="C3158" t="s">
        <v>125</v>
      </c>
      <c r="D3158" t="s">
        <v>2429</v>
      </c>
      <c r="E3158" s="21">
        <v>3</v>
      </c>
      <c r="F3158">
        <v>153.37</v>
      </c>
      <c r="G3158">
        <v>592</v>
      </c>
    </row>
    <row r="3159" spans="1:7" ht="12.75">
      <c r="A3159">
        <v>288</v>
      </c>
      <c r="B3159">
        <v>310003</v>
      </c>
      <c r="C3159" t="s">
        <v>125</v>
      </c>
      <c r="D3159" t="s">
        <v>2539</v>
      </c>
      <c r="E3159" s="21">
        <v>2</v>
      </c>
      <c r="F3159">
        <v>115.06</v>
      </c>
      <c r="G3159">
        <v>395</v>
      </c>
    </row>
    <row r="3160" spans="1:7" ht="12.75">
      <c r="A3160">
        <v>475</v>
      </c>
      <c r="B3160">
        <v>310003</v>
      </c>
      <c r="C3160" t="s">
        <v>125</v>
      </c>
      <c r="D3160" t="s">
        <v>2692</v>
      </c>
      <c r="E3160" s="21">
        <v>1</v>
      </c>
      <c r="F3160">
        <v>94.12</v>
      </c>
      <c r="G3160">
        <v>163</v>
      </c>
    </row>
    <row r="3161" spans="1:7" ht="12.75">
      <c r="A3161">
        <v>211</v>
      </c>
      <c r="B3161">
        <v>310003</v>
      </c>
      <c r="C3161" t="s">
        <v>125</v>
      </c>
      <c r="D3161" t="s">
        <v>776</v>
      </c>
      <c r="E3161" s="21">
        <v>2</v>
      </c>
      <c r="F3161">
        <v>156.11</v>
      </c>
      <c r="G3161">
        <v>360</v>
      </c>
    </row>
    <row r="3162" spans="1:7" ht="12.75">
      <c r="A3162">
        <v>209</v>
      </c>
      <c r="B3162">
        <v>310003</v>
      </c>
      <c r="C3162" t="s">
        <v>125</v>
      </c>
      <c r="D3162" t="s">
        <v>776</v>
      </c>
      <c r="E3162" s="21">
        <v>1</v>
      </c>
      <c r="F3162">
        <v>67.09</v>
      </c>
      <c r="G3162">
        <v>320</v>
      </c>
    </row>
    <row r="3163" spans="1:7" ht="12.75">
      <c r="A3163">
        <v>279</v>
      </c>
      <c r="B3163">
        <v>310003</v>
      </c>
      <c r="C3163" t="s">
        <v>125</v>
      </c>
      <c r="D3163" t="s">
        <v>2535</v>
      </c>
      <c r="E3163" s="21">
        <v>2</v>
      </c>
      <c r="F3163">
        <v>123.52</v>
      </c>
      <c r="G3163">
        <v>395</v>
      </c>
    </row>
    <row r="3164" spans="1:7" ht="12.75">
      <c r="A3164">
        <v>143</v>
      </c>
      <c r="B3164">
        <v>310003</v>
      </c>
      <c r="C3164" t="s">
        <v>125</v>
      </c>
      <c r="D3164" t="s">
        <v>2441</v>
      </c>
      <c r="E3164" s="21">
        <v>3</v>
      </c>
      <c r="F3164">
        <v>123.32</v>
      </c>
      <c r="G3164">
        <v>646</v>
      </c>
    </row>
    <row r="3165" spans="1:7" ht="12.75">
      <c r="A3165">
        <v>60</v>
      </c>
      <c r="B3165">
        <v>310003</v>
      </c>
      <c r="C3165" t="s">
        <v>125</v>
      </c>
      <c r="D3165" t="s">
        <v>2397</v>
      </c>
      <c r="E3165" s="21">
        <v>3</v>
      </c>
      <c r="F3165">
        <v>225.31</v>
      </c>
      <c r="G3165">
        <v>592</v>
      </c>
    </row>
    <row r="3166" spans="1:7" ht="12.75">
      <c r="A3166">
        <v>426</v>
      </c>
      <c r="B3166">
        <v>310003</v>
      </c>
      <c r="C3166" t="s">
        <v>125</v>
      </c>
      <c r="D3166" t="s">
        <v>962</v>
      </c>
      <c r="E3166" s="21">
        <v>2</v>
      </c>
      <c r="F3166">
        <v>53.93</v>
      </c>
      <c r="G3166">
        <v>360</v>
      </c>
    </row>
    <row r="3167" spans="1:7" ht="12.75">
      <c r="A3167">
        <v>427</v>
      </c>
      <c r="B3167">
        <v>310003</v>
      </c>
      <c r="C3167" t="s">
        <v>125</v>
      </c>
      <c r="D3167" t="s">
        <v>962</v>
      </c>
      <c r="E3167" s="21">
        <v>1</v>
      </c>
      <c r="F3167">
        <v>32.59</v>
      </c>
      <c r="G3167">
        <v>320</v>
      </c>
    </row>
    <row r="3168" spans="1:7" ht="12.75">
      <c r="A3168">
        <v>54</v>
      </c>
      <c r="B3168">
        <v>310003</v>
      </c>
      <c r="C3168" t="s">
        <v>125</v>
      </c>
      <c r="D3168" t="s">
        <v>2393</v>
      </c>
      <c r="E3168" s="21">
        <v>3</v>
      </c>
      <c r="F3168">
        <v>234.04</v>
      </c>
      <c r="G3168">
        <v>592</v>
      </c>
    </row>
    <row r="3169" spans="1:7" ht="12.75">
      <c r="A3169">
        <v>95</v>
      </c>
      <c r="B3169">
        <v>310003</v>
      </c>
      <c r="C3169" t="s">
        <v>125</v>
      </c>
      <c r="D3169" t="s">
        <v>2414</v>
      </c>
      <c r="E3169" s="21">
        <v>3</v>
      </c>
      <c r="F3169">
        <v>182.46</v>
      </c>
      <c r="G3169">
        <v>646</v>
      </c>
    </row>
    <row r="3170" spans="1:7" ht="12.75">
      <c r="A3170">
        <v>218</v>
      </c>
      <c r="B3170">
        <v>310003</v>
      </c>
      <c r="C3170" t="s">
        <v>125</v>
      </c>
      <c r="D3170" t="s">
        <v>2494</v>
      </c>
      <c r="E3170" s="21">
        <v>2</v>
      </c>
      <c r="F3170">
        <v>151.55</v>
      </c>
      <c r="G3170">
        <v>360</v>
      </c>
    </row>
    <row r="3171" spans="1:7" ht="12.75">
      <c r="A3171">
        <v>531</v>
      </c>
      <c r="B3171">
        <v>310003</v>
      </c>
      <c r="C3171" t="s">
        <v>125</v>
      </c>
      <c r="D3171" t="s">
        <v>2738</v>
      </c>
      <c r="E3171" s="21">
        <v>1</v>
      </c>
      <c r="F3171">
        <v>70.18</v>
      </c>
      <c r="G3171">
        <v>232</v>
      </c>
    </row>
    <row r="3172" spans="1:7" ht="12.75">
      <c r="A3172">
        <v>203</v>
      </c>
      <c r="B3172">
        <v>310003</v>
      </c>
      <c r="C3172" t="s">
        <v>125</v>
      </c>
      <c r="D3172" t="s">
        <v>862</v>
      </c>
      <c r="E3172" s="21">
        <v>2</v>
      </c>
      <c r="F3172">
        <v>162.88</v>
      </c>
      <c r="G3172">
        <v>395</v>
      </c>
    </row>
    <row r="3173" spans="1:7" ht="12.75">
      <c r="A3173">
        <v>306</v>
      </c>
      <c r="B3173">
        <v>310003</v>
      </c>
      <c r="C3173" t="s">
        <v>125</v>
      </c>
      <c r="D3173" t="s">
        <v>862</v>
      </c>
      <c r="E3173" s="21">
        <v>1</v>
      </c>
      <c r="F3173">
        <v>51.74</v>
      </c>
      <c r="G3173">
        <v>320</v>
      </c>
    </row>
    <row r="3174" spans="1:7" ht="12.75">
      <c r="A3174">
        <v>22</v>
      </c>
      <c r="B3174">
        <v>310003</v>
      </c>
      <c r="C3174" t="s">
        <v>125</v>
      </c>
      <c r="D3174" t="s">
        <v>2379</v>
      </c>
      <c r="E3174" s="21">
        <v>4</v>
      </c>
      <c r="F3174">
        <v>225.78</v>
      </c>
      <c r="G3174">
        <v>878</v>
      </c>
    </row>
    <row r="3175" spans="1:7" ht="12.75">
      <c r="A3175">
        <v>298</v>
      </c>
      <c r="B3175">
        <v>310003</v>
      </c>
      <c r="C3175" t="s">
        <v>125</v>
      </c>
      <c r="D3175" t="s">
        <v>2546</v>
      </c>
      <c r="E3175" s="21">
        <v>2</v>
      </c>
      <c r="F3175">
        <v>110.04</v>
      </c>
      <c r="G3175">
        <v>360</v>
      </c>
    </row>
    <row r="3176" spans="1:7" ht="12.75">
      <c r="A3176">
        <v>416</v>
      </c>
      <c r="B3176">
        <v>310003</v>
      </c>
      <c r="C3176" t="s">
        <v>125</v>
      </c>
      <c r="D3176" t="s">
        <v>555</v>
      </c>
      <c r="E3176" s="21">
        <v>1</v>
      </c>
      <c r="F3176">
        <v>89.72</v>
      </c>
      <c r="G3176">
        <v>114</v>
      </c>
    </row>
    <row r="3177" spans="1:7" ht="12.75">
      <c r="A3177">
        <v>510</v>
      </c>
      <c r="B3177">
        <v>310003</v>
      </c>
      <c r="C3177" t="s">
        <v>125</v>
      </c>
      <c r="D3177" t="s">
        <v>555</v>
      </c>
      <c r="E3177" s="21">
        <v>1</v>
      </c>
      <c r="F3177">
        <v>81.32</v>
      </c>
      <c r="G3177">
        <v>286</v>
      </c>
    </row>
    <row r="3178" spans="1:7" ht="12.75">
      <c r="A3178">
        <v>463</v>
      </c>
      <c r="B3178">
        <v>310003</v>
      </c>
      <c r="C3178" t="s">
        <v>125</v>
      </c>
      <c r="D3178" t="s">
        <v>2683</v>
      </c>
      <c r="E3178" s="21">
        <v>2</v>
      </c>
      <c r="F3178">
        <v>24.48</v>
      </c>
      <c r="G3178">
        <v>449</v>
      </c>
    </row>
    <row r="3179" spans="1:13" ht="12.75">
      <c r="A3179" s="41">
        <v>624</v>
      </c>
      <c r="B3179" s="41">
        <v>310003</v>
      </c>
      <c r="C3179" s="41" t="s">
        <v>125</v>
      </c>
      <c r="D3179" s="41" t="s">
        <v>2683</v>
      </c>
      <c r="E3179" s="41">
        <v>1</v>
      </c>
      <c r="F3179" s="41">
        <v>1.42</v>
      </c>
      <c r="G3179" s="41">
        <v>320</v>
      </c>
      <c r="H3179" s="41">
        <v>624</v>
      </c>
      <c r="I3179" s="41"/>
      <c r="J3179" s="41"/>
      <c r="K3179" s="41"/>
      <c r="L3179" s="41"/>
      <c r="M3179" s="41"/>
    </row>
    <row r="3180" spans="1:7" ht="12.75">
      <c r="A3180">
        <v>428</v>
      </c>
      <c r="B3180">
        <v>310003</v>
      </c>
      <c r="C3180" t="s">
        <v>125</v>
      </c>
      <c r="D3180" t="s">
        <v>963</v>
      </c>
      <c r="E3180" s="21">
        <v>1</v>
      </c>
      <c r="F3180">
        <v>32.44</v>
      </c>
      <c r="G3180">
        <v>320</v>
      </c>
    </row>
    <row r="3181" spans="1:7" ht="12.75">
      <c r="A3181">
        <v>848</v>
      </c>
      <c r="B3181">
        <v>310003</v>
      </c>
      <c r="C3181" t="s">
        <v>125</v>
      </c>
      <c r="D3181" t="s">
        <v>963</v>
      </c>
      <c r="E3181" s="21">
        <v>1</v>
      </c>
      <c r="F3181">
        <v>2.94</v>
      </c>
      <c r="G3181">
        <v>163</v>
      </c>
    </row>
    <row r="3182" spans="1:7" ht="12.75">
      <c r="A3182">
        <v>103</v>
      </c>
      <c r="B3182">
        <v>310004</v>
      </c>
      <c r="C3182" t="s">
        <v>92</v>
      </c>
      <c r="D3182" t="s">
        <v>2419</v>
      </c>
      <c r="E3182" s="21">
        <v>3</v>
      </c>
      <c r="F3182">
        <v>175.49</v>
      </c>
      <c r="G3182">
        <v>592</v>
      </c>
    </row>
    <row r="3183" spans="1:7" ht="12.75">
      <c r="A3183">
        <v>25</v>
      </c>
      <c r="B3183">
        <v>310004</v>
      </c>
      <c r="C3183" t="s">
        <v>92</v>
      </c>
      <c r="D3183" t="s">
        <v>169</v>
      </c>
      <c r="E3183" s="21">
        <v>3</v>
      </c>
      <c r="F3183">
        <v>125.34</v>
      </c>
      <c r="G3183">
        <v>342</v>
      </c>
    </row>
    <row r="3184" spans="1:7" ht="12.75">
      <c r="A3184">
        <v>89</v>
      </c>
      <c r="B3184">
        <v>310004</v>
      </c>
      <c r="C3184" t="s">
        <v>92</v>
      </c>
      <c r="D3184" t="s">
        <v>169</v>
      </c>
      <c r="E3184" s="21">
        <v>3</v>
      </c>
      <c r="F3184">
        <v>187.82</v>
      </c>
      <c r="G3184">
        <v>646</v>
      </c>
    </row>
    <row r="3185" spans="1:7" ht="12.75">
      <c r="A3185">
        <v>40</v>
      </c>
      <c r="B3185">
        <v>310004</v>
      </c>
      <c r="C3185" t="s">
        <v>92</v>
      </c>
      <c r="D3185" t="s">
        <v>234</v>
      </c>
      <c r="E3185" s="21">
        <v>3</v>
      </c>
      <c r="F3185">
        <v>265.33</v>
      </c>
      <c r="G3185">
        <v>715</v>
      </c>
    </row>
    <row r="3186" spans="1:7" ht="12.75">
      <c r="A3186">
        <v>95</v>
      </c>
      <c r="B3186">
        <v>310004</v>
      </c>
      <c r="C3186" t="s">
        <v>92</v>
      </c>
      <c r="D3186" t="s">
        <v>234</v>
      </c>
      <c r="E3186" s="21">
        <v>2</v>
      </c>
      <c r="F3186">
        <v>152.42</v>
      </c>
      <c r="G3186">
        <v>228</v>
      </c>
    </row>
    <row r="3187" spans="1:7" ht="12.75">
      <c r="A3187">
        <v>82</v>
      </c>
      <c r="B3187">
        <v>310004</v>
      </c>
      <c r="C3187" t="s">
        <v>92</v>
      </c>
      <c r="D3187" t="s">
        <v>969</v>
      </c>
      <c r="E3187" s="21">
        <v>3</v>
      </c>
      <c r="F3187">
        <v>198.57</v>
      </c>
      <c r="G3187">
        <v>715</v>
      </c>
    </row>
    <row r="3188" spans="1:7" ht="12.75">
      <c r="A3188">
        <v>435</v>
      </c>
      <c r="B3188">
        <v>310004</v>
      </c>
      <c r="C3188" t="s">
        <v>92</v>
      </c>
      <c r="D3188" t="s">
        <v>969</v>
      </c>
      <c r="E3188" s="21">
        <v>1</v>
      </c>
      <c r="F3188">
        <v>31.33</v>
      </c>
      <c r="G3188">
        <v>320</v>
      </c>
    </row>
    <row r="3189" spans="1:7" ht="12.75">
      <c r="A3189">
        <v>125</v>
      </c>
      <c r="B3189">
        <v>310004</v>
      </c>
      <c r="C3189" t="s">
        <v>92</v>
      </c>
      <c r="D3189" t="s">
        <v>264</v>
      </c>
      <c r="E3189" s="21">
        <v>2</v>
      </c>
      <c r="F3189">
        <v>136.09</v>
      </c>
      <c r="G3189">
        <v>228</v>
      </c>
    </row>
    <row r="3190" spans="1:7" ht="12.75">
      <c r="A3190">
        <v>336</v>
      </c>
      <c r="B3190">
        <v>310004</v>
      </c>
      <c r="C3190" t="s">
        <v>92</v>
      </c>
      <c r="D3190" t="s">
        <v>264</v>
      </c>
      <c r="E3190" s="21">
        <v>2</v>
      </c>
      <c r="F3190">
        <v>94.18</v>
      </c>
      <c r="G3190">
        <v>429</v>
      </c>
    </row>
    <row r="3191" spans="1:7" ht="12.75">
      <c r="A3191">
        <v>562</v>
      </c>
      <c r="B3191">
        <v>310004</v>
      </c>
      <c r="C3191" t="s">
        <v>92</v>
      </c>
      <c r="D3191" t="s">
        <v>2765</v>
      </c>
      <c r="E3191" s="21">
        <v>1</v>
      </c>
      <c r="F3191">
        <v>60.88</v>
      </c>
      <c r="G3191">
        <v>197</v>
      </c>
    </row>
    <row r="3192" spans="1:7" ht="12.75">
      <c r="A3192">
        <v>8</v>
      </c>
      <c r="B3192">
        <v>310004</v>
      </c>
      <c r="C3192" t="s">
        <v>92</v>
      </c>
      <c r="D3192" t="s">
        <v>271</v>
      </c>
      <c r="E3192" s="21">
        <v>4</v>
      </c>
      <c r="F3192">
        <v>300.86</v>
      </c>
      <c r="G3192">
        <v>878</v>
      </c>
    </row>
    <row r="3193" spans="1:7" ht="12.75">
      <c r="A3193">
        <v>132</v>
      </c>
      <c r="B3193">
        <v>310004</v>
      </c>
      <c r="C3193" t="s">
        <v>92</v>
      </c>
      <c r="D3193" t="s">
        <v>271</v>
      </c>
      <c r="E3193" s="21">
        <v>2</v>
      </c>
      <c r="F3193">
        <v>132.21</v>
      </c>
      <c r="G3193">
        <v>228</v>
      </c>
    </row>
    <row r="3194" spans="1:10" ht="12.75">
      <c r="A3194">
        <v>175</v>
      </c>
      <c r="B3194">
        <v>310004</v>
      </c>
      <c r="C3194" t="s">
        <v>92</v>
      </c>
      <c r="D3194" t="s">
        <v>271</v>
      </c>
      <c r="E3194" s="21">
        <v>1</v>
      </c>
      <c r="F3194">
        <v>72.47</v>
      </c>
      <c r="G3194">
        <v>320</v>
      </c>
      <c r="H3194" s="21">
        <f>SUM(E3192:E3194)</f>
        <v>7</v>
      </c>
      <c r="I3194" s="21">
        <f>SUM(F3192:F3194)</f>
        <v>505.5400000000001</v>
      </c>
      <c r="J3194" s="21">
        <f>SUM(G3192:G3194)</f>
        <v>1426</v>
      </c>
    </row>
    <row r="3195" spans="1:7" ht="12.75">
      <c r="A3195">
        <v>73</v>
      </c>
      <c r="B3195">
        <v>310004</v>
      </c>
      <c r="C3195" t="s">
        <v>92</v>
      </c>
      <c r="D3195" t="s">
        <v>235</v>
      </c>
      <c r="E3195" s="21">
        <v>3</v>
      </c>
      <c r="F3195">
        <v>209.73</v>
      </c>
      <c r="G3195">
        <v>715</v>
      </c>
    </row>
    <row r="3196" spans="1:7" ht="12.75">
      <c r="A3196">
        <v>96</v>
      </c>
      <c r="B3196">
        <v>310004</v>
      </c>
      <c r="C3196" t="s">
        <v>92</v>
      </c>
      <c r="D3196" t="s">
        <v>235</v>
      </c>
      <c r="E3196" s="21">
        <v>2</v>
      </c>
      <c r="F3196">
        <v>151.38</v>
      </c>
      <c r="G3196">
        <v>228</v>
      </c>
    </row>
    <row r="3197" spans="1:7" ht="12.75">
      <c r="A3197">
        <v>32</v>
      </c>
      <c r="B3197">
        <v>310004</v>
      </c>
      <c r="C3197" t="s">
        <v>92</v>
      </c>
      <c r="D3197" t="s">
        <v>174</v>
      </c>
      <c r="E3197" s="21">
        <v>3</v>
      </c>
      <c r="F3197">
        <v>111.25</v>
      </c>
      <c r="G3197">
        <v>342</v>
      </c>
    </row>
    <row r="3198" spans="1:7" ht="12.75">
      <c r="A3198">
        <v>231</v>
      </c>
      <c r="B3198">
        <v>310004</v>
      </c>
      <c r="C3198" t="s">
        <v>92</v>
      </c>
      <c r="D3198" t="s">
        <v>174</v>
      </c>
      <c r="E3198" s="21">
        <v>2</v>
      </c>
      <c r="F3198">
        <v>141.73</v>
      </c>
      <c r="G3198">
        <v>483</v>
      </c>
    </row>
    <row r="3199" spans="1:7" ht="12.75">
      <c r="A3199">
        <v>173</v>
      </c>
      <c r="B3199">
        <v>310004</v>
      </c>
      <c r="C3199" t="s">
        <v>92</v>
      </c>
      <c r="D3199" t="s">
        <v>174</v>
      </c>
      <c r="E3199" s="21">
        <v>1</v>
      </c>
      <c r="F3199">
        <v>72.78</v>
      </c>
      <c r="G3199">
        <v>320</v>
      </c>
    </row>
    <row r="3200" spans="1:7" ht="12.75">
      <c r="A3200">
        <v>98</v>
      </c>
      <c r="B3200">
        <v>310004</v>
      </c>
      <c r="C3200" t="s">
        <v>92</v>
      </c>
      <c r="D3200" t="s">
        <v>237</v>
      </c>
      <c r="E3200" s="21">
        <v>2</v>
      </c>
      <c r="F3200">
        <v>150.06</v>
      </c>
      <c r="G3200">
        <v>228</v>
      </c>
    </row>
    <row r="3201" spans="1:7" ht="12.75">
      <c r="A3201">
        <v>249</v>
      </c>
      <c r="B3201">
        <v>310004</v>
      </c>
      <c r="C3201" t="s">
        <v>92</v>
      </c>
      <c r="D3201" t="s">
        <v>237</v>
      </c>
      <c r="E3201" s="21">
        <v>2</v>
      </c>
      <c r="F3201">
        <v>133.26</v>
      </c>
      <c r="G3201">
        <v>518</v>
      </c>
    </row>
    <row r="3202" spans="1:7" ht="12.75">
      <c r="A3202">
        <v>16</v>
      </c>
      <c r="B3202">
        <v>310004</v>
      </c>
      <c r="C3202" t="s">
        <v>92</v>
      </c>
      <c r="D3202" t="s">
        <v>160</v>
      </c>
      <c r="E3202" s="21">
        <v>3</v>
      </c>
      <c r="F3202">
        <v>146.39</v>
      </c>
      <c r="G3202">
        <v>342</v>
      </c>
    </row>
    <row r="3203" spans="1:7" ht="12.75">
      <c r="A3203">
        <v>195</v>
      </c>
      <c r="B3203">
        <v>310004</v>
      </c>
      <c r="C3203" t="s">
        <v>92</v>
      </c>
      <c r="D3203" t="s">
        <v>160</v>
      </c>
      <c r="E3203" s="21">
        <v>2</v>
      </c>
      <c r="F3203">
        <v>166.48</v>
      </c>
      <c r="G3203">
        <v>518</v>
      </c>
    </row>
    <row r="3204" spans="1:10" ht="12.75">
      <c r="A3204">
        <v>150</v>
      </c>
      <c r="B3204">
        <v>310004</v>
      </c>
      <c r="C3204" t="s">
        <v>92</v>
      </c>
      <c r="D3204" t="s">
        <v>160</v>
      </c>
      <c r="E3204" s="21">
        <v>1</v>
      </c>
      <c r="F3204">
        <v>76.42</v>
      </c>
      <c r="G3204">
        <v>320</v>
      </c>
      <c r="H3204" s="21">
        <f>SUM(E3202:E3204)</f>
        <v>6</v>
      </c>
      <c r="I3204" s="21">
        <f>SUM(F3202:F3204)</f>
        <v>389.29</v>
      </c>
      <c r="J3204" s="21">
        <f>SUM(G3202:G3204)</f>
        <v>1180</v>
      </c>
    </row>
    <row r="3205" spans="1:7" ht="12.75">
      <c r="A3205">
        <v>481</v>
      </c>
      <c r="B3205">
        <v>310004</v>
      </c>
      <c r="C3205" t="s">
        <v>92</v>
      </c>
      <c r="D3205" t="s">
        <v>616</v>
      </c>
      <c r="E3205" s="21">
        <v>1</v>
      </c>
      <c r="F3205">
        <v>78.5</v>
      </c>
      <c r="G3205">
        <v>114</v>
      </c>
    </row>
    <row r="3206" spans="1:7" ht="12.75">
      <c r="A3206">
        <v>574</v>
      </c>
      <c r="B3206">
        <v>310004</v>
      </c>
      <c r="C3206" t="s">
        <v>92</v>
      </c>
      <c r="D3206" t="s">
        <v>616</v>
      </c>
      <c r="E3206" s="21">
        <v>1</v>
      </c>
      <c r="F3206">
        <v>58.16</v>
      </c>
      <c r="G3206">
        <v>286</v>
      </c>
    </row>
    <row r="3207" spans="1:7" ht="12.75">
      <c r="A3207">
        <v>701</v>
      </c>
      <c r="B3207">
        <v>310004</v>
      </c>
      <c r="C3207" t="s">
        <v>92</v>
      </c>
      <c r="D3207" t="s">
        <v>2889</v>
      </c>
      <c r="E3207" s="21">
        <v>1</v>
      </c>
      <c r="F3207">
        <v>29.04</v>
      </c>
      <c r="G3207">
        <v>163</v>
      </c>
    </row>
    <row r="3208" spans="1:13" ht="12.75">
      <c r="A3208" s="41">
        <v>591</v>
      </c>
      <c r="B3208" s="41">
        <v>310004</v>
      </c>
      <c r="C3208" s="41" t="s">
        <v>92</v>
      </c>
      <c r="D3208" s="41" t="s">
        <v>2889</v>
      </c>
      <c r="E3208" s="41">
        <v>1</v>
      </c>
      <c r="F3208" s="41">
        <v>6.65</v>
      </c>
      <c r="G3208" s="41">
        <v>320</v>
      </c>
      <c r="H3208" s="41">
        <v>591</v>
      </c>
      <c r="I3208" s="41"/>
      <c r="J3208" s="41"/>
      <c r="K3208" s="41"/>
      <c r="L3208" s="41"/>
      <c r="M3208" s="41"/>
    </row>
    <row r="3209" spans="1:7" ht="12.75">
      <c r="A3209">
        <v>97</v>
      </c>
      <c r="B3209">
        <v>310004</v>
      </c>
      <c r="C3209" t="s">
        <v>92</v>
      </c>
      <c r="D3209" t="s">
        <v>336</v>
      </c>
      <c r="E3209" s="21">
        <v>3</v>
      </c>
      <c r="F3209">
        <v>181.39</v>
      </c>
      <c r="G3209">
        <v>715</v>
      </c>
    </row>
    <row r="3210" spans="1:7" ht="12.75">
      <c r="A3210">
        <v>197</v>
      </c>
      <c r="B3210">
        <v>310004</v>
      </c>
      <c r="C3210" t="s">
        <v>92</v>
      </c>
      <c r="D3210" t="s">
        <v>336</v>
      </c>
      <c r="E3210" s="21">
        <v>2</v>
      </c>
      <c r="F3210">
        <v>109.36</v>
      </c>
      <c r="G3210">
        <v>228</v>
      </c>
    </row>
    <row r="3211" spans="1:10" ht="12.75">
      <c r="A3211">
        <v>174</v>
      </c>
      <c r="B3211">
        <v>310004</v>
      </c>
      <c r="C3211" t="s">
        <v>92</v>
      </c>
      <c r="D3211" t="s">
        <v>336</v>
      </c>
      <c r="E3211" s="21">
        <v>1</v>
      </c>
      <c r="F3211">
        <v>72.63</v>
      </c>
      <c r="G3211">
        <v>320</v>
      </c>
      <c r="H3211" s="21">
        <f>SUM(E3209:E3211)</f>
        <v>6</v>
      </c>
      <c r="I3211" s="21">
        <f>SUM(F3209:F3211)</f>
        <v>363.38</v>
      </c>
      <c r="J3211" s="21">
        <f>SUM(G3209:G3211)</f>
        <v>1263</v>
      </c>
    </row>
    <row r="3212" spans="1:7" ht="12.75">
      <c r="A3212">
        <v>113</v>
      </c>
      <c r="B3212">
        <v>310004</v>
      </c>
      <c r="C3212" t="s">
        <v>92</v>
      </c>
      <c r="D3212" t="s">
        <v>908</v>
      </c>
      <c r="E3212" s="21">
        <v>3</v>
      </c>
      <c r="F3212">
        <v>166.99</v>
      </c>
      <c r="G3212">
        <v>715</v>
      </c>
    </row>
    <row r="3213" spans="1:7" ht="12.75">
      <c r="A3213">
        <v>359</v>
      </c>
      <c r="B3213">
        <v>310004</v>
      </c>
      <c r="C3213" t="s">
        <v>92</v>
      </c>
      <c r="D3213" t="s">
        <v>908</v>
      </c>
      <c r="E3213" s="21">
        <v>1</v>
      </c>
      <c r="F3213">
        <v>43.35</v>
      </c>
      <c r="G3213">
        <v>320</v>
      </c>
    </row>
    <row r="3214" spans="1:7" ht="12.75">
      <c r="A3214">
        <v>5</v>
      </c>
      <c r="B3214">
        <v>310004</v>
      </c>
      <c r="C3214" t="s">
        <v>92</v>
      </c>
      <c r="D3214" t="s">
        <v>146</v>
      </c>
      <c r="E3214" s="21">
        <v>3</v>
      </c>
      <c r="F3214">
        <v>201.53</v>
      </c>
      <c r="G3214">
        <v>342</v>
      </c>
    </row>
    <row r="3215" spans="1:7" ht="12.75">
      <c r="A3215">
        <v>49</v>
      </c>
      <c r="B3215">
        <v>310004</v>
      </c>
      <c r="C3215" t="s">
        <v>92</v>
      </c>
      <c r="D3215" t="s">
        <v>146</v>
      </c>
      <c r="E3215" s="21">
        <v>3</v>
      </c>
      <c r="F3215">
        <v>248.64</v>
      </c>
      <c r="G3215">
        <v>715</v>
      </c>
    </row>
    <row r="3216" spans="1:10" ht="12.75">
      <c r="A3216">
        <v>201</v>
      </c>
      <c r="B3216">
        <v>310004</v>
      </c>
      <c r="C3216" t="s">
        <v>92</v>
      </c>
      <c r="D3216" t="s">
        <v>146</v>
      </c>
      <c r="E3216" s="21">
        <v>1</v>
      </c>
      <c r="F3216">
        <v>68.35</v>
      </c>
      <c r="G3216">
        <v>320</v>
      </c>
      <c r="H3216" s="21">
        <f>SUM(E3214:E3216)</f>
        <v>7</v>
      </c>
      <c r="I3216" s="21">
        <f>SUM(F3214:F3216)</f>
        <v>518.52</v>
      </c>
      <c r="J3216" s="21">
        <f>SUM(G3214:G3216)</f>
        <v>1377</v>
      </c>
    </row>
    <row r="3217" spans="1:7" ht="12.75">
      <c r="A3217">
        <v>17</v>
      </c>
      <c r="B3217">
        <v>310004</v>
      </c>
      <c r="C3217" t="s">
        <v>92</v>
      </c>
      <c r="D3217" t="s">
        <v>147</v>
      </c>
      <c r="E3217" s="21">
        <v>4</v>
      </c>
      <c r="F3217">
        <v>274.49</v>
      </c>
      <c r="G3217">
        <v>878</v>
      </c>
    </row>
    <row r="3218" spans="1:10" ht="12.75">
      <c r="A3218">
        <v>6</v>
      </c>
      <c r="B3218">
        <v>310004</v>
      </c>
      <c r="C3218" t="s">
        <v>92</v>
      </c>
      <c r="D3218" t="s">
        <v>147</v>
      </c>
      <c r="E3218" s="21">
        <v>3</v>
      </c>
      <c r="F3218">
        <v>196.31</v>
      </c>
      <c r="G3218">
        <v>342</v>
      </c>
      <c r="H3218" s="21">
        <f>SUM(E3217:E3218)</f>
        <v>7</v>
      </c>
      <c r="I3218" s="21">
        <f>SUM(F3217:F3218)</f>
        <v>470.8</v>
      </c>
      <c r="J3218" s="21">
        <f>SUM(G3217:G3218)</f>
        <v>1220</v>
      </c>
    </row>
    <row r="3219" spans="1:7" ht="12.75">
      <c r="A3219">
        <v>47</v>
      </c>
      <c r="B3219">
        <v>310004</v>
      </c>
      <c r="C3219" t="s">
        <v>92</v>
      </c>
      <c r="D3219" t="s">
        <v>252</v>
      </c>
      <c r="E3219" s="21">
        <v>3</v>
      </c>
      <c r="F3219">
        <v>249.93</v>
      </c>
      <c r="G3219">
        <v>715</v>
      </c>
    </row>
    <row r="3220" spans="1:7" ht="12.75">
      <c r="A3220">
        <v>113</v>
      </c>
      <c r="B3220">
        <v>310004</v>
      </c>
      <c r="C3220" t="s">
        <v>92</v>
      </c>
      <c r="D3220" t="s">
        <v>252</v>
      </c>
      <c r="E3220" s="21">
        <v>2</v>
      </c>
      <c r="F3220">
        <v>139.33</v>
      </c>
      <c r="G3220">
        <v>228</v>
      </c>
    </row>
    <row r="3221" spans="1:13" ht="12.75">
      <c r="A3221" s="41">
        <v>537</v>
      </c>
      <c r="B3221" s="41">
        <v>310004</v>
      </c>
      <c r="C3221" s="41" t="s">
        <v>92</v>
      </c>
      <c r="D3221" s="41" t="s">
        <v>252</v>
      </c>
      <c r="E3221" s="41">
        <v>1</v>
      </c>
      <c r="F3221" s="41">
        <v>15.19</v>
      </c>
      <c r="G3221" s="41">
        <v>320</v>
      </c>
      <c r="H3221" s="41">
        <v>537</v>
      </c>
      <c r="I3221" s="41"/>
      <c r="J3221" s="41"/>
      <c r="K3221" s="41"/>
      <c r="L3221" s="41"/>
      <c r="M3221" s="41"/>
    </row>
    <row r="3222" spans="1:7" ht="12.75">
      <c r="A3222">
        <v>34</v>
      </c>
      <c r="B3222">
        <v>310004</v>
      </c>
      <c r="C3222" t="s">
        <v>92</v>
      </c>
      <c r="D3222" t="s">
        <v>176</v>
      </c>
      <c r="E3222" s="21">
        <v>3</v>
      </c>
      <c r="F3222">
        <v>93.35</v>
      </c>
      <c r="G3222">
        <v>342</v>
      </c>
    </row>
    <row r="3223" spans="1:7" ht="12.75">
      <c r="A3223">
        <v>523</v>
      </c>
      <c r="B3223">
        <v>310004</v>
      </c>
      <c r="C3223" t="s">
        <v>92</v>
      </c>
      <c r="D3223" t="s">
        <v>176</v>
      </c>
      <c r="E3223" s="21">
        <v>1</v>
      </c>
      <c r="F3223">
        <v>75.6</v>
      </c>
      <c r="G3223">
        <v>197</v>
      </c>
    </row>
    <row r="3224" spans="1:7" ht="12.75">
      <c r="A3224">
        <v>101</v>
      </c>
      <c r="B3224">
        <v>310004</v>
      </c>
      <c r="C3224" t="s">
        <v>92</v>
      </c>
      <c r="D3224" t="s">
        <v>795</v>
      </c>
      <c r="E3224" s="21">
        <v>3</v>
      </c>
      <c r="F3224">
        <v>179.48</v>
      </c>
      <c r="G3224">
        <v>592</v>
      </c>
    </row>
    <row r="3225" spans="1:7" ht="12.75">
      <c r="A3225">
        <v>228</v>
      </c>
      <c r="B3225">
        <v>310004</v>
      </c>
      <c r="C3225" t="s">
        <v>92</v>
      </c>
      <c r="D3225" t="s">
        <v>795</v>
      </c>
      <c r="E3225" s="21">
        <v>1</v>
      </c>
      <c r="F3225">
        <v>64.08</v>
      </c>
      <c r="G3225">
        <v>320</v>
      </c>
    </row>
    <row r="3226" spans="1:7" ht="12.75">
      <c r="A3226">
        <v>367</v>
      </c>
      <c r="B3226">
        <v>310004</v>
      </c>
      <c r="C3226" t="s">
        <v>92</v>
      </c>
      <c r="D3226" t="s">
        <v>506</v>
      </c>
      <c r="E3226" s="21">
        <v>2</v>
      </c>
      <c r="F3226">
        <v>11.61</v>
      </c>
      <c r="G3226">
        <v>228</v>
      </c>
    </row>
    <row r="3227" spans="1:7" ht="12.75">
      <c r="A3227">
        <v>45</v>
      </c>
      <c r="B3227">
        <v>310004</v>
      </c>
      <c r="C3227" t="s">
        <v>92</v>
      </c>
      <c r="D3227" t="s">
        <v>411</v>
      </c>
      <c r="E3227" s="21">
        <v>3</v>
      </c>
      <c r="F3227">
        <v>251.46</v>
      </c>
      <c r="G3227">
        <v>715</v>
      </c>
    </row>
    <row r="3228" spans="1:7" ht="12.75">
      <c r="A3228">
        <v>273</v>
      </c>
      <c r="B3228">
        <v>310004</v>
      </c>
      <c r="C3228" t="s">
        <v>92</v>
      </c>
      <c r="D3228" t="s">
        <v>411</v>
      </c>
      <c r="E3228" s="21">
        <v>2</v>
      </c>
      <c r="F3228">
        <v>82.69</v>
      </c>
      <c r="G3228">
        <v>228</v>
      </c>
    </row>
    <row r="3229" spans="1:7" ht="12.75">
      <c r="A3229">
        <v>203</v>
      </c>
      <c r="B3229">
        <v>310004</v>
      </c>
      <c r="C3229" t="s">
        <v>92</v>
      </c>
      <c r="D3229" t="s">
        <v>411</v>
      </c>
      <c r="E3229" s="21">
        <v>1</v>
      </c>
      <c r="F3229">
        <v>68.04</v>
      </c>
      <c r="G3229">
        <v>320</v>
      </c>
    </row>
    <row r="3230" spans="1:7" ht="12.75">
      <c r="A3230">
        <v>75</v>
      </c>
      <c r="B3230">
        <v>310004</v>
      </c>
      <c r="C3230" t="s">
        <v>92</v>
      </c>
      <c r="D3230" t="s">
        <v>693</v>
      </c>
      <c r="E3230" s="21">
        <v>3</v>
      </c>
      <c r="F3230">
        <v>205.8</v>
      </c>
      <c r="G3230">
        <v>715</v>
      </c>
    </row>
    <row r="3231" spans="1:7" ht="12.75">
      <c r="A3231">
        <v>104</v>
      </c>
      <c r="B3231">
        <v>310004</v>
      </c>
      <c r="C3231" t="s">
        <v>92</v>
      </c>
      <c r="D3231" t="s">
        <v>693</v>
      </c>
      <c r="E3231" s="21">
        <v>1</v>
      </c>
      <c r="F3231">
        <v>83.7</v>
      </c>
      <c r="G3231">
        <v>320</v>
      </c>
    </row>
    <row r="3232" spans="1:7" ht="12.75">
      <c r="A3232">
        <v>381</v>
      </c>
      <c r="B3232">
        <v>310004</v>
      </c>
      <c r="C3232" t="s">
        <v>92</v>
      </c>
      <c r="D3232" t="s">
        <v>2609</v>
      </c>
      <c r="E3232" s="21">
        <v>2</v>
      </c>
      <c r="F3232">
        <v>76.56</v>
      </c>
      <c r="G3232">
        <v>518</v>
      </c>
    </row>
    <row r="3233" spans="1:7" ht="12.75">
      <c r="A3233">
        <v>118</v>
      </c>
      <c r="B3233">
        <v>310004</v>
      </c>
      <c r="C3233" t="s">
        <v>92</v>
      </c>
      <c r="D3233" t="s">
        <v>718</v>
      </c>
      <c r="E3233" s="21">
        <v>3</v>
      </c>
      <c r="F3233">
        <v>161.6</v>
      </c>
      <c r="G3233">
        <v>715</v>
      </c>
    </row>
    <row r="3234" spans="1:7" ht="12.75">
      <c r="A3234">
        <v>132</v>
      </c>
      <c r="B3234">
        <v>310004</v>
      </c>
      <c r="C3234" t="s">
        <v>92</v>
      </c>
      <c r="D3234" t="s">
        <v>718</v>
      </c>
      <c r="E3234" s="21">
        <v>1</v>
      </c>
      <c r="F3234">
        <v>79.27</v>
      </c>
      <c r="G3234">
        <v>320</v>
      </c>
    </row>
    <row r="3235" spans="1:7" ht="12.75">
      <c r="A3235">
        <v>119</v>
      </c>
      <c r="B3235">
        <v>310004</v>
      </c>
      <c r="C3235" t="s">
        <v>92</v>
      </c>
      <c r="D3235" t="s">
        <v>397</v>
      </c>
      <c r="E3235" s="21">
        <v>3</v>
      </c>
      <c r="F3235">
        <v>159.9</v>
      </c>
      <c r="G3235">
        <v>646</v>
      </c>
    </row>
    <row r="3236" spans="1:7" ht="12.75">
      <c r="A3236">
        <v>259</v>
      </c>
      <c r="B3236">
        <v>310004</v>
      </c>
      <c r="C3236" t="s">
        <v>92</v>
      </c>
      <c r="D3236" t="s">
        <v>397</v>
      </c>
      <c r="E3236" s="21">
        <v>2</v>
      </c>
      <c r="F3236">
        <v>87.55</v>
      </c>
      <c r="G3236">
        <v>228</v>
      </c>
    </row>
    <row r="3237" spans="1:7" ht="12.75">
      <c r="A3237">
        <v>309</v>
      </c>
      <c r="B3237">
        <v>310004</v>
      </c>
      <c r="C3237" t="s">
        <v>92</v>
      </c>
      <c r="D3237" t="s">
        <v>397</v>
      </c>
      <c r="E3237" s="21">
        <v>1</v>
      </c>
      <c r="F3237">
        <v>51.27</v>
      </c>
      <c r="G3237">
        <v>320</v>
      </c>
    </row>
    <row r="3238" spans="1:7" ht="12.75">
      <c r="A3238">
        <v>186</v>
      </c>
      <c r="B3238">
        <v>310004</v>
      </c>
      <c r="C3238" t="s">
        <v>92</v>
      </c>
      <c r="D3238" t="s">
        <v>326</v>
      </c>
      <c r="E3238" s="21">
        <v>2</v>
      </c>
      <c r="F3238">
        <v>114</v>
      </c>
      <c r="G3238">
        <v>228</v>
      </c>
    </row>
    <row r="3239" spans="1:13" ht="12.75">
      <c r="A3239" s="41">
        <v>593</v>
      </c>
      <c r="B3239" s="41">
        <v>310004</v>
      </c>
      <c r="C3239" s="41" t="s">
        <v>92</v>
      </c>
      <c r="D3239" s="41" t="s">
        <v>326</v>
      </c>
      <c r="E3239" s="41">
        <v>1</v>
      </c>
      <c r="F3239" s="41">
        <v>6.33</v>
      </c>
      <c r="G3239" s="41">
        <v>320</v>
      </c>
      <c r="H3239" s="41">
        <v>593</v>
      </c>
      <c r="I3239" s="41"/>
      <c r="J3239" s="41"/>
      <c r="K3239" s="41"/>
      <c r="L3239" s="41"/>
      <c r="M3239" s="41"/>
    </row>
    <row r="3240" spans="1:7" ht="12.75">
      <c r="A3240">
        <v>120</v>
      </c>
      <c r="B3240">
        <v>310004</v>
      </c>
      <c r="C3240" t="s">
        <v>92</v>
      </c>
      <c r="D3240" t="s">
        <v>259</v>
      </c>
      <c r="E3240" s="21">
        <v>2</v>
      </c>
      <c r="F3240">
        <v>137.58</v>
      </c>
      <c r="G3240">
        <v>228</v>
      </c>
    </row>
    <row r="3241" spans="1:7" ht="12.75">
      <c r="A3241">
        <v>224</v>
      </c>
      <c r="B3241">
        <v>310004</v>
      </c>
      <c r="C3241" t="s">
        <v>92</v>
      </c>
      <c r="D3241" t="s">
        <v>259</v>
      </c>
      <c r="E3241" s="21">
        <v>2</v>
      </c>
      <c r="F3241">
        <v>146.93</v>
      </c>
      <c r="G3241">
        <v>483</v>
      </c>
    </row>
    <row r="3242" spans="1:7" ht="12.75">
      <c r="A3242">
        <v>50</v>
      </c>
      <c r="B3242">
        <v>310004</v>
      </c>
      <c r="C3242" t="s">
        <v>92</v>
      </c>
      <c r="D3242" t="s">
        <v>2391</v>
      </c>
      <c r="E3242" s="21">
        <v>3</v>
      </c>
      <c r="F3242">
        <v>246.3</v>
      </c>
      <c r="G3242">
        <v>715</v>
      </c>
    </row>
    <row r="3243" spans="1:7" ht="12.75">
      <c r="A3243">
        <v>638</v>
      </c>
      <c r="B3243">
        <v>310004</v>
      </c>
      <c r="C3243" t="s">
        <v>92</v>
      </c>
      <c r="D3243" t="s">
        <v>2834</v>
      </c>
      <c r="E3243" s="21">
        <v>1</v>
      </c>
      <c r="F3243">
        <v>42.64</v>
      </c>
      <c r="G3243">
        <v>197</v>
      </c>
    </row>
    <row r="3244" spans="1:7" ht="12.75">
      <c r="A3244">
        <v>545</v>
      </c>
      <c r="B3244">
        <v>310004</v>
      </c>
      <c r="C3244" t="s">
        <v>92</v>
      </c>
      <c r="D3244" t="s">
        <v>2751</v>
      </c>
      <c r="E3244" s="21">
        <v>1</v>
      </c>
      <c r="F3244">
        <v>66.05</v>
      </c>
      <c r="G3244">
        <v>286</v>
      </c>
    </row>
    <row r="3245" spans="1:7" ht="12.75">
      <c r="A3245">
        <v>694</v>
      </c>
      <c r="B3245">
        <v>310004</v>
      </c>
      <c r="C3245" t="s">
        <v>92</v>
      </c>
      <c r="D3245" t="s">
        <v>2882</v>
      </c>
      <c r="E3245" s="21">
        <v>1</v>
      </c>
      <c r="F3245">
        <v>30.26</v>
      </c>
      <c r="G3245">
        <v>286</v>
      </c>
    </row>
    <row r="3246" spans="1:7" ht="12.75">
      <c r="A3246">
        <v>340</v>
      </c>
      <c r="B3246">
        <v>310004</v>
      </c>
      <c r="C3246" t="s">
        <v>92</v>
      </c>
      <c r="D3246" t="s">
        <v>890</v>
      </c>
      <c r="E3246" s="21">
        <v>1</v>
      </c>
      <c r="F3246">
        <v>46.36</v>
      </c>
      <c r="G3246">
        <v>320</v>
      </c>
    </row>
    <row r="3247" spans="1:7" ht="12.75">
      <c r="A3247">
        <v>611</v>
      </c>
      <c r="B3247">
        <v>310004</v>
      </c>
      <c r="C3247" t="s">
        <v>92</v>
      </c>
      <c r="D3247" t="s">
        <v>890</v>
      </c>
      <c r="E3247" s="21">
        <v>1</v>
      </c>
      <c r="F3247">
        <v>50</v>
      </c>
      <c r="G3247">
        <v>286</v>
      </c>
    </row>
    <row r="3248" spans="1:7" ht="12.75">
      <c r="A3248">
        <v>320</v>
      </c>
      <c r="B3248">
        <v>310004</v>
      </c>
      <c r="C3248" t="s">
        <v>92</v>
      </c>
      <c r="D3248" t="s">
        <v>2563</v>
      </c>
      <c r="E3248" s="21">
        <v>2</v>
      </c>
      <c r="F3248">
        <v>103.32</v>
      </c>
      <c r="G3248">
        <v>429</v>
      </c>
    </row>
    <row r="3249" spans="1:7" ht="12.75">
      <c r="A3249">
        <v>91</v>
      </c>
      <c r="B3249">
        <v>310004</v>
      </c>
      <c r="C3249" t="s">
        <v>92</v>
      </c>
      <c r="D3249" t="s">
        <v>443</v>
      </c>
      <c r="E3249" s="21">
        <v>3</v>
      </c>
      <c r="F3249">
        <v>186.78</v>
      </c>
      <c r="G3249">
        <v>715</v>
      </c>
    </row>
    <row r="3250" spans="1:7" ht="12.75">
      <c r="A3250">
        <v>304</v>
      </c>
      <c r="B3250">
        <v>310004</v>
      </c>
      <c r="C3250" t="s">
        <v>92</v>
      </c>
      <c r="D3250" t="s">
        <v>443</v>
      </c>
      <c r="E3250" s="21">
        <v>2</v>
      </c>
      <c r="F3250">
        <v>65.12</v>
      </c>
      <c r="G3250">
        <v>228</v>
      </c>
    </row>
    <row r="3251" spans="1:7" ht="12.75">
      <c r="A3251">
        <v>264</v>
      </c>
      <c r="B3251">
        <v>310004</v>
      </c>
      <c r="C3251" t="s">
        <v>92</v>
      </c>
      <c r="D3251" t="s">
        <v>402</v>
      </c>
      <c r="E3251" s="21">
        <v>2</v>
      </c>
      <c r="F3251">
        <v>85.64</v>
      </c>
      <c r="G3251">
        <v>228</v>
      </c>
    </row>
    <row r="3252" spans="1:7" ht="12.75">
      <c r="A3252">
        <v>606</v>
      </c>
      <c r="B3252">
        <v>310004</v>
      </c>
      <c r="C3252" t="s">
        <v>92</v>
      </c>
      <c r="D3252" t="s">
        <v>402</v>
      </c>
      <c r="E3252" s="21">
        <v>1</v>
      </c>
      <c r="F3252">
        <v>50.92</v>
      </c>
      <c r="G3252">
        <v>232</v>
      </c>
    </row>
    <row r="3253" spans="1:7" ht="12.75">
      <c r="A3253">
        <v>687</v>
      </c>
      <c r="B3253">
        <v>310004</v>
      </c>
      <c r="C3253" t="s">
        <v>92</v>
      </c>
      <c r="D3253" t="s">
        <v>2875</v>
      </c>
      <c r="E3253" s="21">
        <v>1</v>
      </c>
      <c r="F3253">
        <v>31.05</v>
      </c>
      <c r="G3253">
        <v>286</v>
      </c>
    </row>
    <row r="3254" spans="1:7" ht="12.75">
      <c r="A3254">
        <v>780</v>
      </c>
      <c r="B3254">
        <v>310004</v>
      </c>
      <c r="C3254" t="s">
        <v>92</v>
      </c>
      <c r="D3254" t="s">
        <v>2959</v>
      </c>
      <c r="E3254" s="21">
        <v>1</v>
      </c>
      <c r="F3254">
        <v>13.16</v>
      </c>
      <c r="G3254">
        <v>286</v>
      </c>
    </row>
    <row r="3255" spans="1:7" ht="12.75">
      <c r="A3255">
        <v>570</v>
      </c>
      <c r="B3255">
        <v>310004</v>
      </c>
      <c r="C3255" t="s">
        <v>92</v>
      </c>
      <c r="D3255" t="s">
        <v>2773</v>
      </c>
      <c r="E3255" s="21">
        <v>1</v>
      </c>
      <c r="F3255">
        <v>58.95</v>
      </c>
      <c r="G3255">
        <v>286</v>
      </c>
    </row>
    <row r="3256" spans="1:7" ht="12.75">
      <c r="A3256">
        <v>44</v>
      </c>
      <c r="B3256">
        <v>310004</v>
      </c>
      <c r="C3256" t="s">
        <v>92</v>
      </c>
      <c r="D3256" t="s">
        <v>337</v>
      </c>
      <c r="E3256" s="21">
        <v>3</v>
      </c>
      <c r="F3256">
        <v>255</v>
      </c>
      <c r="G3256">
        <v>715</v>
      </c>
    </row>
    <row r="3257" spans="1:7" ht="12.75">
      <c r="A3257">
        <v>198</v>
      </c>
      <c r="B3257">
        <v>310004</v>
      </c>
      <c r="C3257" t="s">
        <v>92</v>
      </c>
      <c r="D3257" t="s">
        <v>337</v>
      </c>
      <c r="E3257" s="21">
        <v>2</v>
      </c>
      <c r="F3257">
        <v>109.31</v>
      </c>
      <c r="G3257">
        <v>228</v>
      </c>
    </row>
    <row r="3258" spans="1:7" ht="12.75">
      <c r="A3258">
        <v>296</v>
      </c>
      <c r="B3258">
        <v>310004</v>
      </c>
      <c r="C3258" t="s">
        <v>92</v>
      </c>
      <c r="D3258" t="s">
        <v>337</v>
      </c>
      <c r="E3258" s="21">
        <v>1</v>
      </c>
      <c r="F3258">
        <v>53.32</v>
      </c>
      <c r="G3258">
        <v>320</v>
      </c>
    </row>
    <row r="3259" spans="1:7" ht="12.75">
      <c r="A3259">
        <v>306</v>
      </c>
      <c r="B3259">
        <v>310004</v>
      </c>
      <c r="C3259" t="s">
        <v>92</v>
      </c>
      <c r="D3259" t="s">
        <v>445</v>
      </c>
      <c r="E3259" s="21">
        <v>2</v>
      </c>
      <c r="F3259">
        <v>64.8</v>
      </c>
      <c r="G3259">
        <v>228</v>
      </c>
    </row>
    <row r="3260" spans="1:7" ht="12.75">
      <c r="A3260">
        <v>202</v>
      </c>
      <c r="B3260">
        <v>310004</v>
      </c>
      <c r="C3260" t="s">
        <v>92</v>
      </c>
      <c r="D3260" t="s">
        <v>445</v>
      </c>
      <c r="E3260" s="21">
        <v>2</v>
      </c>
      <c r="F3260">
        <v>163.82</v>
      </c>
      <c r="G3260">
        <v>429</v>
      </c>
    </row>
    <row r="3261" spans="1:7" ht="12.75">
      <c r="A3261">
        <v>280</v>
      </c>
      <c r="B3261">
        <v>310007</v>
      </c>
      <c r="C3261" t="s">
        <v>138</v>
      </c>
      <c r="D3261" t="s">
        <v>815</v>
      </c>
      <c r="E3261" s="21">
        <v>2</v>
      </c>
      <c r="F3261">
        <v>123.38</v>
      </c>
      <c r="G3261">
        <v>518</v>
      </c>
    </row>
    <row r="3262" spans="1:7" ht="12.75">
      <c r="A3262">
        <v>253</v>
      </c>
      <c r="B3262">
        <v>310007</v>
      </c>
      <c r="C3262" t="s">
        <v>138</v>
      </c>
      <c r="D3262" t="s">
        <v>815</v>
      </c>
      <c r="E3262" s="21">
        <v>1</v>
      </c>
      <c r="F3262">
        <v>60.13</v>
      </c>
      <c r="G3262">
        <v>320</v>
      </c>
    </row>
    <row r="3263" spans="1:7" ht="12.75">
      <c r="A3263">
        <v>440</v>
      </c>
      <c r="B3263">
        <v>310007</v>
      </c>
      <c r="C3263" t="s">
        <v>138</v>
      </c>
      <c r="D3263" t="s">
        <v>975</v>
      </c>
      <c r="E3263" s="21">
        <v>1</v>
      </c>
      <c r="F3263">
        <v>30.54</v>
      </c>
      <c r="G3263">
        <v>320</v>
      </c>
    </row>
    <row r="3264" spans="1:7" ht="12.75">
      <c r="A3264">
        <v>404</v>
      </c>
      <c r="B3264">
        <v>310007</v>
      </c>
      <c r="C3264" t="s">
        <v>138</v>
      </c>
      <c r="D3264" t="s">
        <v>2629</v>
      </c>
      <c r="E3264" s="21">
        <v>2</v>
      </c>
      <c r="F3264">
        <v>65.28</v>
      </c>
      <c r="G3264">
        <v>483</v>
      </c>
    </row>
    <row r="3265" spans="1:7" ht="12.75">
      <c r="A3265">
        <v>57</v>
      </c>
      <c r="B3265">
        <v>310007</v>
      </c>
      <c r="C3265" t="s">
        <v>138</v>
      </c>
      <c r="D3265" t="s">
        <v>2395</v>
      </c>
      <c r="E3265" s="21">
        <v>3</v>
      </c>
      <c r="F3265">
        <v>229.96</v>
      </c>
      <c r="G3265">
        <v>592</v>
      </c>
    </row>
    <row r="3266" spans="1:7" ht="12.75">
      <c r="A3266">
        <v>128</v>
      </c>
      <c r="B3266">
        <v>310007</v>
      </c>
      <c r="C3266" t="s">
        <v>138</v>
      </c>
      <c r="D3266" t="s">
        <v>889</v>
      </c>
      <c r="E3266" s="21">
        <v>3</v>
      </c>
      <c r="F3266">
        <v>142.81</v>
      </c>
      <c r="G3266">
        <v>715</v>
      </c>
    </row>
    <row r="3267" spans="1:7" ht="12.75">
      <c r="A3267">
        <v>339</v>
      </c>
      <c r="B3267">
        <v>310007</v>
      </c>
      <c r="C3267" t="s">
        <v>138</v>
      </c>
      <c r="D3267" t="s">
        <v>889</v>
      </c>
      <c r="E3267" s="21">
        <v>1</v>
      </c>
      <c r="F3267">
        <v>46.52</v>
      </c>
      <c r="G3267">
        <v>320</v>
      </c>
    </row>
    <row r="3268" spans="1:7" ht="12.75">
      <c r="A3268">
        <v>196</v>
      </c>
      <c r="B3268">
        <v>310007</v>
      </c>
      <c r="C3268" t="s">
        <v>138</v>
      </c>
      <c r="D3268" t="s">
        <v>768</v>
      </c>
      <c r="E3268" s="21">
        <v>1</v>
      </c>
      <c r="F3268">
        <v>69.15</v>
      </c>
      <c r="G3268">
        <v>320</v>
      </c>
    </row>
    <row r="3269" spans="1:7" ht="12.75">
      <c r="A3269">
        <v>652</v>
      </c>
      <c r="B3269">
        <v>310007</v>
      </c>
      <c r="C3269" t="s">
        <v>138</v>
      </c>
      <c r="D3269" t="s">
        <v>768</v>
      </c>
      <c r="E3269" s="21">
        <v>1</v>
      </c>
      <c r="F3269">
        <v>39.47</v>
      </c>
      <c r="G3269">
        <v>286</v>
      </c>
    </row>
    <row r="3270" spans="1:7" ht="12.75">
      <c r="A3270">
        <v>569</v>
      </c>
      <c r="B3270">
        <v>310007</v>
      </c>
      <c r="C3270" t="s">
        <v>138</v>
      </c>
      <c r="D3270" t="s">
        <v>2772</v>
      </c>
      <c r="E3270" s="21">
        <v>1</v>
      </c>
      <c r="F3270">
        <v>59.4</v>
      </c>
      <c r="G3270">
        <v>232</v>
      </c>
    </row>
    <row r="3271" spans="1:13" ht="12.75">
      <c r="A3271" s="41">
        <v>519</v>
      </c>
      <c r="B3271" s="41">
        <v>310007</v>
      </c>
      <c r="C3271" s="41" t="s">
        <v>138</v>
      </c>
      <c r="D3271" s="41" t="s">
        <v>3041</v>
      </c>
      <c r="E3271" s="41">
        <v>1</v>
      </c>
      <c r="F3271" s="41">
        <v>18.04</v>
      </c>
      <c r="G3271" s="41">
        <v>320</v>
      </c>
      <c r="H3271" s="41">
        <v>519</v>
      </c>
      <c r="I3271" s="41"/>
      <c r="J3271" s="41"/>
      <c r="K3271" s="41"/>
      <c r="L3271" s="41"/>
      <c r="M3271" s="41"/>
    </row>
    <row r="3272" spans="1:7" ht="12.75">
      <c r="A3272">
        <v>712</v>
      </c>
      <c r="B3272">
        <v>310007</v>
      </c>
      <c r="C3272" t="s">
        <v>138</v>
      </c>
      <c r="D3272" t="s">
        <v>2898</v>
      </c>
      <c r="E3272" s="21">
        <v>1</v>
      </c>
      <c r="F3272">
        <v>26.32</v>
      </c>
      <c r="G3272">
        <v>286</v>
      </c>
    </row>
    <row r="3273" spans="1:13" ht="12.75">
      <c r="A3273" s="41">
        <v>620</v>
      </c>
      <c r="B3273" s="41">
        <v>310007</v>
      </c>
      <c r="C3273" s="41" t="s">
        <v>138</v>
      </c>
      <c r="D3273" s="41" t="s">
        <v>2898</v>
      </c>
      <c r="E3273" s="41">
        <v>1</v>
      </c>
      <c r="F3273" s="41">
        <v>2.06</v>
      </c>
      <c r="G3273" s="41">
        <v>320</v>
      </c>
      <c r="H3273" s="41">
        <v>620</v>
      </c>
      <c r="I3273" s="41"/>
      <c r="J3273" s="41"/>
      <c r="K3273" s="41"/>
      <c r="L3273" s="41"/>
      <c r="M3273" s="41"/>
    </row>
    <row r="3274" spans="1:7" ht="12.75">
      <c r="A3274">
        <v>255</v>
      </c>
      <c r="B3274">
        <v>310007</v>
      </c>
      <c r="C3274" t="s">
        <v>138</v>
      </c>
      <c r="D3274" t="s">
        <v>2518</v>
      </c>
      <c r="E3274" s="21">
        <v>2</v>
      </c>
      <c r="F3274">
        <v>130.95</v>
      </c>
      <c r="G3274">
        <v>395</v>
      </c>
    </row>
    <row r="3275" spans="1:7" ht="12.75">
      <c r="A3275">
        <v>564</v>
      </c>
      <c r="B3275">
        <v>310007</v>
      </c>
      <c r="C3275" t="s">
        <v>138</v>
      </c>
      <c r="D3275" t="s">
        <v>2767</v>
      </c>
      <c r="E3275" s="21">
        <v>1</v>
      </c>
      <c r="F3275">
        <v>60.55</v>
      </c>
      <c r="G3275">
        <v>232</v>
      </c>
    </row>
    <row r="3276" spans="1:7" ht="12.75">
      <c r="A3276">
        <v>400</v>
      </c>
      <c r="B3276">
        <v>310007</v>
      </c>
      <c r="C3276" t="s">
        <v>138</v>
      </c>
      <c r="D3276" t="s">
        <v>2626</v>
      </c>
      <c r="E3276" s="21">
        <v>2</v>
      </c>
      <c r="F3276">
        <v>68.44</v>
      </c>
      <c r="G3276">
        <v>483</v>
      </c>
    </row>
    <row r="3277" spans="1:7" ht="12.75">
      <c r="A3277">
        <v>285</v>
      </c>
      <c r="B3277">
        <v>310007</v>
      </c>
      <c r="C3277" t="s">
        <v>138</v>
      </c>
      <c r="D3277" t="s">
        <v>907</v>
      </c>
      <c r="E3277" s="21">
        <v>2</v>
      </c>
      <c r="F3277">
        <v>116.01</v>
      </c>
      <c r="G3277">
        <v>429</v>
      </c>
    </row>
    <row r="3278" spans="1:7" ht="12.75">
      <c r="A3278">
        <v>358</v>
      </c>
      <c r="B3278">
        <v>310007</v>
      </c>
      <c r="C3278" t="s">
        <v>138</v>
      </c>
      <c r="D3278" t="s">
        <v>907</v>
      </c>
      <c r="E3278" s="21">
        <v>1</v>
      </c>
      <c r="F3278">
        <v>43.51</v>
      </c>
      <c r="G3278">
        <v>320</v>
      </c>
    </row>
    <row r="3279" spans="1:7" ht="12.75">
      <c r="A3279">
        <v>26</v>
      </c>
      <c r="B3279">
        <v>310007</v>
      </c>
      <c r="C3279" t="s">
        <v>138</v>
      </c>
      <c r="D3279" t="s">
        <v>2381</v>
      </c>
      <c r="E3279" s="21">
        <v>4</v>
      </c>
      <c r="F3279">
        <v>191.15</v>
      </c>
      <c r="G3279">
        <v>878</v>
      </c>
    </row>
    <row r="3280" spans="1:13" ht="12.75">
      <c r="A3280" s="41">
        <v>530</v>
      </c>
      <c r="B3280" s="41">
        <v>310007</v>
      </c>
      <c r="C3280" s="41" t="s">
        <v>138</v>
      </c>
      <c r="D3280" s="41" t="s">
        <v>2381</v>
      </c>
      <c r="E3280" s="41">
        <v>1</v>
      </c>
      <c r="F3280" s="41">
        <v>16.3</v>
      </c>
      <c r="G3280" s="41">
        <v>320</v>
      </c>
      <c r="H3280" s="41">
        <v>530</v>
      </c>
      <c r="I3280" s="41"/>
      <c r="J3280" s="41"/>
      <c r="K3280" s="41"/>
      <c r="L3280" s="41"/>
      <c r="M3280" s="41"/>
    </row>
    <row r="3281" spans="1:7" ht="12.75">
      <c r="A3281">
        <v>556</v>
      </c>
      <c r="B3281">
        <v>310007</v>
      </c>
      <c r="C3281" t="s">
        <v>138</v>
      </c>
      <c r="D3281" t="s">
        <v>2760</v>
      </c>
      <c r="E3281" s="21">
        <v>1</v>
      </c>
      <c r="F3281">
        <v>63.07</v>
      </c>
      <c r="G3281">
        <v>232</v>
      </c>
    </row>
    <row r="3282" spans="1:7" ht="12.75">
      <c r="A3282">
        <v>503</v>
      </c>
      <c r="B3282">
        <v>310007</v>
      </c>
      <c r="C3282" t="s">
        <v>138</v>
      </c>
      <c r="D3282" t="s">
        <v>2712</v>
      </c>
      <c r="E3282" s="21">
        <v>1</v>
      </c>
      <c r="F3282">
        <v>86.05</v>
      </c>
      <c r="G3282">
        <v>286</v>
      </c>
    </row>
    <row r="3283" spans="1:7" ht="12.75">
      <c r="A3283">
        <v>170</v>
      </c>
      <c r="B3283">
        <v>310007</v>
      </c>
      <c r="C3283" t="s">
        <v>138</v>
      </c>
      <c r="D3283" t="s">
        <v>785</v>
      </c>
      <c r="E3283" s="21">
        <v>3</v>
      </c>
      <c r="F3283">
        <v>59.64</v>
      </c>
      <c r="G3283">
        <v>592</v>
      </c>
    </row>
    <row r="3284" spans="1:7" ht="12.75">
      <c r="A3284">
        <v>219</v>
      </c>
      <c r="B3284">
        <v>310007</v>
      </c>
      <c r="C3284" t="s">
        <v>138</v>
      </c>
      <c r="D3284" t="s">
        <v>785</v>
      </c>
      <c r="E3284" s="21">
        <v>1</v>
      </c>
      <c r="F3284">
        <v>65.51</v>
      </c>
      <c r="G3284">
        <v>320</v>
      </c>
    </row>
    <row r="3285" spans="1:7" ht="12.75">
      <c r="A3285">
        <v>30</v>
      </c>
      <c r="B3285">
        <v>310007</v>
      </c>
      <c r="C3285" t="s">
        <v>138</v>
      </c>
      <c r="D3285" t="s">
        <v>2383</v>
      </c>
      <c r="E3285" s="21">
        <v>4</v>
      </c>
      <c r="F3285">
        <v>178.63</v>
      </c>
      <c r="G3285">
        <v>878</v>
      </c>
    </row>
    <row r="3286" spans="1:7" ht="12.75">
      <c r="A3286">
        <v>147</v>
      </c>
      <c r="B3286">
        <v>310007</v>
      </c>
      <c r="C3286" t="s">
        <v>138</v>
      </c>
      <c r="D3286" t="s">
        <v>719</v>
      </c>
      <c r="E3286" s="21">
        <v>3</v>
      </c>
      <c r="F3286">
        <v>118.22</v>
      </c>
      <c r="G3286">
        <v>592</v>
      </c>
    </row>
    <row r="3287" spans="1:7" ht="12.75">
      <c r="A3287">
        <v>133</v>
      </c>
      <c r="B3287">
        <v>310007</v>
      </c>
      <c r="C3287" t="s">
        <v>138</v>
      </c>
      <c r="D3287" t="s">
        <v>719</v>
      </c>
      <c r="E3287" s="21">
        <v>1</v>
      </c>
      <c r="F3287">
        <v>79.11</v>
      </c>
      <c r="G3287">
        <v>320</v>
      </c>
    </row>
    <row r="3288" spans="1:7" ht="12.75">
      <c r="A3288">
        <v>373</v>
      </c>
      <c r="B3288">
        <v>310007</v>
      </c>
      <c r="C3288" t="s">
        <v>138</v>
      </c>
      <c r="D3288" t="s">
        <v>919</v>
      </c>
      <c r="E3288" s="21">
        <v>1</v>
      </c>
      <c r="F3288">
        <v>41.14</v>
      </c>
      <c r="G3288">
        <v>320</v>
      </c>
    </row>
    <row r="3289" spans="1:7" ht="12.75">
      <c r="A3289">
        <v>647</v>
      </c>
      <c r="B3289">
        <v>310007</v>
      </c>
      <c r="C3289" t="s">
        <v>138</v>
      </c>
      <c r="D3289" t="s">
        <v>919</v>
      </c>
      <c r="E3289" s="21">
        <v>1</v>
      </c>
      <c r="F3289">
        <v>40.81</v>
      </c>
      <c r="G3289">
        <v>163</v>
      </c>
    </row>
    <row r="3290" spans="1:7" ht="12.75">
      <c r="A3290">
        <v>333</v>
      </c>
      <c r="B3290">
        <v>310007</v>
      </c>
      <c r="C3290" t="s">
        <v>138</v>
      </c>
      <c r="D3290" t="s">
        <v>816</v>
      </c>
      <c r="E3290" s="21">
        <v>2</v>
      </c>
      <c r="F3290">
        <v>96.37</v>
      </c>
      <c r="G3290">
        <v>429</v>
      </c>
    </row>
    <row r="3291" spans="1:7" ht="12.75">
      <c r="A3291">
        <v>254</v>
      </c>
      <c r="B3291">
        <v>310007</v>
      </c>
      <c r="C3291" t="s">
        <v>138</v>
      </c>
      <c r="D3291" t="s">
        <v>816</v>
      </c>
      <c r="E3291" s="21">
        <v>1</v>
      </c>
      <c r="F3291">
        <v>60.13</v>
      </c>
      <c r="G3291">
        <v>320</v>
      </c>
    </row>
    <row r="3292" spans="1:7" ht="12.75">
      <c r="A3292">
        <v>416</v>
      </c>
      <c r="B3292">
        <v>310007</v>
      </c>
      <c r="C3292" t="s">
        <v>138</v>
      </c>
      <c r="D3292" t="s">
        <v>2639</v>
      </c>
      <c r="E3292" s="21">
        <v>2</v>
      </c>
      <c r="F3292">
        <v>56.44</v>
      </c>
      <c r="G3292">
        <v>449</v>
      </c>
    </row>
    <row r="3293" spans="1:7" ht="12.75">
      <c r="A3293">
        <v>270</v>
      </c>
      <c r="B3293">
        <v>310007</v>
      </c>
      <c r="C3293" t="s">
        <v>138</v>
      </c>
      <c r="D3293" t="s">
        <v>2526</v>
      </c>
      <c r="E3293" s="21">
        <v>2</v>
      </c>
      <c r="F3293">
        <v>125.71</v>
      </c>
      <c r="G3293">
        <v>395</v>
      </c>
    </row>
    <row r="3294" spans="1:7" ht="12.75">
      <c r="A3294">
        <v>294</v>
      </c>
      <c r="B3294">
        <v>310007</v>
      </c>
      <c r="C3294" t="s">
        <v>138</v>
      </c>
      <c r="D3294" t="s">
        <v>2543</v>
      </c>
      <c r="E3294" s="21">
        <v>2</v>
      </c>
      <c r="F3294">
        <v>112.44</v>
      </c>
      <c r="G3294">
        <v>429</v>
      </c>
    </row>
    <row r="3295" spans="1:13" ht="12.75">
      <c r="A3295" s="41">
        <v>520</v>
      </c>
      <c r="B3295" s="41">
        <v>310007</v>
      </c>
      <c r="C3295" s="41" t="s">
        <v>138</v>
      </c>
      <c r="D3295" s="41" t="s">
        <v>2543</v>
      </c>
      <c r="E3295" s="41">
        <v>1</v>
      </c>
      <c r="F3295" s="41">
        <v>17.88</v>
      </c>
      <c r="G3295" s="41">
        <v>320</v>
      </c>
      <c r="H3295" s="41">
        <v>520</v>
      </c>
      <c r="I3295" s="41"/>
      <c r="J3295" s="41"/>
      <c r="K3295" s="41"/>
      <c r="L3295" s="41"/>
      <c r="M3295" s="41"/>
    </row>
    <row r="3296" spans="1:7" ht="12.75">
      <c r="A3296">
        <v>568</v>
      </c>
      <c r="B3296">
        <v>310007</v>
      </c>
      <c r="C3296" t="s">
        <v>138</v>
      </c>
      <c r="D3296" t="s">
        <v>2771</v>
      </c>
      <c r="E3296" s="21">
        <v>1</v>
      </c>
      <c r="F3296">
        <v>59.86</v>
      </c>
      <c r="G3296">
        <v>232</v>
      </c>
    </row>
    <row r="3297" spans="1:7" ht="12.75">
      <c r="A3297">
        <v>293</v>
      </c>
      <c r="B3297">
        <v>310007</v>
      </c>
      <c r="C3297" t="s">
        <v>138</v>
      </c>
      <c r="D3297" t="s">
        <v>2542</v>
      </c>
      <c r="E3297" s="21">
        <v>2</v>
      </c>
      <c r="F3297">
        <v>113.32</v>
      </c>
      <c r="G3297">
        <v>518</v>
      </c>
    </row>
    <row r="3298" spans="1:7" ht="12.75">
      <c r="A3298">
        <v>11</v>
      </c>
      <c r="B3298">
        <v>310007</v>
      </c>
      <c r="C3298" t="s">
        <v>138</v>
      </c>
      <c r="D3298" t="s">
        <v>793</v>
      </c>
      <c r="E3298" s="21">
        <v>4</v>
      </c>
      <c r="F3298">
        <v>295.97</v>
      </c>
      <c r="G3298">
        <v>878</v>
      </c>
    </row>
    <row r="3299" spans="1:7" ht="12.75">
      <c r="A3299">
        <v>226</v>
      </c>
      <c r="B3299">
        <v>310007</v>
      </c>
      <c r="C3299" t="s">
        <v>138</v>
      </c>
      <c r="D3299" t="s">
        <v>793</v>
      </c>
      <c r="E3299" s="21">
        <v>1</v>
      </c>
      <c r="F3299">
        <v>64.4</v>
      </c>
      <c r="G3299">
        <v>320</v>
      </c>
    </row>
    <row r="3300" spans="1:7" ht="12.75">
      <c r="A3300">
        <v>142</v>
      </c>
      <c r="B3300">
        <v>310007</v>
      </c>
      <c r="C3300" t="s">
        <v>138</v>
      </c>
      <c r="D3300" t="s">
        <v>2440</v>
      </c>
      <c r="E3300" s="21">
        <v>3</v>
      </c>
      <c r="F3300">
        <v>123.71</v>
      </c>
      <c r="G3300">
        <v>592</v>
      </c>
    </row>
    <row r="3301" spans="1:7" ht="12.75">
      <c r="A3301">
        <v>561</v>
      </c>
      <c r="B3301">
        <v>311001</v>
      </c>
      <c r="C3301" t="s">
        <v>2590</v>
      </c>
      <c r="D3301" t="s">
        <v>2764</v>
      </c>
      <c r="E3301" s="21">
        <v>1</v>
      </c>
      <c r="F3301">
        <v>61.54</v>
      </c>
      <c r="G3301">
        <v>197</v>
      </c>
    </row>
    <row r="3302" spans="1:7" ht="12.75">
      <c r="A3302">
        <v>682</v>
      </c>
      <c r="B3302">
        <v>311001</v>
      </c>
      <c r="C3302" t="s">
        <v>2590</v>
      </c>
      <c r="D3302" t="s">
        <v>2871</v>
      </c>
      <c r="E3302" s="21">
        <v>1</v>
      </c>
      <c r="F3302">
        <v>32.31</v>
      </c>
      <c r="G3302">
        <v>197</v>
      </c>
    </row>
    <row r="3303" spans="1:7" ht="12.75">
      <c r="A3303">
        <v>359</v>
      </c>
      <c r="B3303">
        <v>311001</v>
      </c>
      <c r="C3303" t="s">
        <v>2590</v>
      </c>
      <c r="D3303" t="s">
        <v>2591</v>
      </c>
      <c r="E3303" s="21">
        <v>2</v>
      </c>
      <c r="F3303">
        <v>86.84</v>
      </c>
      <c r="G3303">
        <v>360</v>
      </c>
    </row>
    <row r="3304" spans="1:7" ht="12.75">
      <c r="A3304">
        <v>657</v>
      </c>
      <c r="B3304">
        <v>311001</v>
      </c>
      <c r="C3304" t="s">
        <v>2590</v>
      </c>
      <c r="D3304" t="s">
        <v>2849</v>
      </c>
      <c r="E3304" s="21">
        <v>1</v>
      </c>
      <c r="F3304">
        <v>37.8</v>
      </c>
      <c r="G3304">
        <v>197</v>
      </c>
    </row>
    <row r="3305" spans="1:7" ht="12.75">
      <c r="A3305">
        <v>440</v>
      </c>
      <c r="B3305">
        <v>311001</v>
      </c>
      <c r="C3305" t="s">
        <v>2590</v>
      </c>
      <c r="D3305" t="s">
        <v>2662</v>
      </c>
      <c r="E3305" s="21">
        <v>2</v>
      </c>
      <c r="F3305">
        <v>42.51</v>
      </c>
      <c r="G3305">
        <v>360</v>
      </c>
    </row>
    <row r="3306" spans="1:7" ht="12.75">
      <c r="A3306">
        <v>450</v>
      </c>
      <c r="B3306">
        <v>311001</v>
      </c>
      <c r="C3306" t="s">
        <v>2590</v>
      </c>
      <c r="D3306" t="s">
        <v>2672</v>
      </c>
      <c r="E3306" s="21">
        <v>2</v>
      </c>
      <c r="F3306">
        <v>37.31</v>
      </c>
      <c r="G3306">
        <v>360</v>
      </c>
    </row>
    <row r="3307" spans="1:7" ht="12.75">
      <c r="A3307">
        <v>685</v>
      </c>
      <c r="B3307">
        <v>311001</v>
      </c>
      <c r="C3307" t="s">
        <v>2590</v>
      </c>
      <c r="D3307" t="s">
        <v>2874</v>
      </c>
      <c r="E3307" s="21">
        <v>1</v>
      </c>
      <c r="F3307">
        <v>31.65</v>
      </c>
      <c r="G3307">
        <v>197</v>
      </c>
    </row>
    <row r="3308" spans="1:7" ht="12.75">
      <c r="A3308">
        <v>453</v>
      </c>
      <c r="B3308">
        <v>311001</v>
      </c>
      <c r="C3308" t="s">
        <v>2590</v>
      </c>
      <c r="D3308" t="s">
        <v>2675</v>
      </c>
      <c r="E3308" s="21">
        <v>2</v>
      </c>
      <c r="F3308">
        <v>35.55</v>
      </c>
      <c r="G3308">
        <v>360</v>
      </c>
    </row>
    <row r="3309" spans="1:13" ht="12.75">
      <c r="A3309">
        <v>327</v>
      </c>
      <c r="B3309">
        <v>311003</v>
      </c>
      <c r="C3309" t="s">
        <v>74</v>
      </c>
      <c r="D3309" t="s">
        <v>465</v>
      </c>
      <c r="E3309" s="21">
        <v>2</v>
      </c>
      <c r="F3309">
        <v>53.06</v>
      </c>
      <c r="G3309">
        <v>228</v>
      </c>
      <c r="K3309" s="21">
        <v>6</v>
      </c>
      <c r="L3309" s="21">
        <v>412.68</v>
      </c>
      <c r="M3309" s="21">
        <v>1057</v>
      </c>
    </row>
    <row r="3310" spans="1:13" ht="12.75">
      <c r="A3310">
        <v>228</v>
      </c>
      <c r="B3310">
        <v>311003</v>
      </c>
      <c r="C3310" t="s">
        <v>74</v>
      </c>
      <c r="D3310" t="s">
        <v>465</v>
      </c>
      <c r="E3310" s="21">
        <v>2</v>
      </c>
      <c r="F3310">
        <v>145.15</v>
      </c>
      <c r="G3310">
        <v>360</v>
      </c>
      <c r="K3310" s="21">
        <v>6</v>
      </c>
      <c r="L3310" s="21">
        <v>412.26</v>
      </c>
      <c r="M3310" s="21">
        <v>1106</v>
      </c>
    </row>
    <row r="3311" spans="1:13" ht="12.75">
      <c r="A3311">
        <v>251</v>
      </c>
      <c r="B3311">
        <v>311003</v>
      </c>
      <c r="C3311" t="s">
        <v>74</v>
      </c>
      <c r="D3311" t="s">
        <v>2515</v>
      </c>
      <c r="E3311" s="21">
        <v>2</v>
      </c>
      <c r="F3311">
        <v>132.53</v>
      </c>
      <c r="G3311">
        <v>360</v>
      </c>
      <c r="K3311" s="21">
        <v>6</v>
      </c>
      <c r="L3311" s="21">
        <v>323.87</v>
      </c>
      <c r="M3311" s="21">
        <v>1140</v>
      </c>
    </row>
    <row r="3312" spans="1:13" ht="12.75">
      <c r="A3312">
        <v>480</v>
      </c>
      <c r="B3312">
        <v>311003</v>
      </c>
      <c r="C3312" t="s">
        <v>74</v>
      </c>
      <c r="D3312" t="s">
        <v>2696</v>
      </c>
      <c r="E3312" s="21">
        <v>1</v>
      </c>
      <c r="F3312">
        <v>92.66</v>
      </c>
      <c r="G3312">
        <v>232</v>
      </c>
      <c r="K3312" s="21">
        <v>5</v>
      </c>
      <c r="L3312" s="21">
        <v>239.53</v>
      </c>
      <c r="M3312" s="21">
        <v>860</v>
      </c>
    </row>
    <row r="3313" spans="1:13" ht="12.75">
      <c r="A3313">
        <v>37</v>
      </c>
      <c r="B3313">
        <v>311003</v>
      </c>
      <c r="C3313" t="s">
        <v>74</v>
      </c>
      <c r="D3313" t="s">
        <v>179</v>
      </c>
      <c r="E3313" s="21">
        <v>3</v>
      </c>
      <c r="F3313">
        <v>82.41</v>
      </c>
      <c r="G3313">
        <v>342</v>
      </c>
      <c r="K3313" s="21">
        <v>5</v>
      </c>
      <c r="L3313" s="21">
        <v>212.09</v>
      </c>
      <c r="M3313" s="21">
        <v>860</v>
      </c>
    </row>
    <row r="3314" spans="1:13" ht="12.75">
      <c r="A3314">
        <v>259</v>
      </c>
      <c r="B3314">
        <v>311003</v>
      </c>
      <c r="C3314" t="s">
        <v>74</v>
      </c>
      <c r="D3314" t="s">
        <v>179</v>
      </c>
      <c r="E3314" s="21">
        <v>2</v>
      </c>
      <c r="F3314">
        <v>129.68</v>
      </c>
      <c r="G3314">
        <v>518</v>
      </c>
      <c r="H3314" s="21">
        <f>SUM(E3313:E3314)</f>
        <v>5</v>
      </c>
      <c r="I3314" s="21">
        <f>SUM(F3313:F3314)</f>
        <v>212.09</v>
      </c>
      <c r="J3314" s="21">
        <f>SUM(G3313:G3314)</f>
        <v>860</v>
      </c>
      <c r="K3314" s="21">
        <f>SUM(K3309:K3313)</f>
        <v>28</v>
      </c>
      <c r="L3314" s="21">
        <f>SUM(L3309:L3313)</f>
        <v>1600.4299999999998</v>
      </c>
      <c r="M3314" s="21">
        <f>SUM(M3309:M3313)</f>
        <v>5023</v>
      </c>
    </row>
    <row r="3315" spans="1:13" ht="12.75">
      <c r="A3315">
        <v>314</v>
      </c>
      <c r="B3315">
        <v>311003</v>
      </c>
      <c r="C3315" t="s">
        <v>74</v>
      </c>
      <c r="D3315" t="s">
        <v>2557</v>
      </c>
      <c r="E3315" s="21">
        <v>2</v>
      </c>
      <c r="F3315">
        <v>105.3</v>
      </c>
      <c r="G3315">
        <v>483</v>
      </c>
      <c r="K3315" s="21"/>
      <c r="L3315" s="21"/>
      <c r="M3315" s="21"/>
    </row>
    <row r="3316" spans="1:13" ht="12.75">
      <c r="A3316">
        <v>252</v>
      </c>
      <c r="B3316">
        <v>311003</v>
      </c>
      <c r="C3316" t="s">
        <v>74</v>
      </c>
      <c r="D3316" t="s">
        <v>2516</v>
      </c>
      <c r="E3316" s="21">
        <v>2</v>
      </c>
      <c r="F3316">
        <v>132.45</v>
      </c>
      <c r="G3316">
        <v>360</v>
      </c>
      <c r="K3316" s="21"/>
      <c r="L3316" s="21"/>
      <c r="M3316" s="21"/>
    </row>
    <row r="3317" spans="1:13" ht="12.75">
      <c r="A3317">
        <v>741</v>
      </c>
      <c r="B3317">
        <v>311003</v>
      </c>
      <c r="C3317" t="s">
        <v>74</v>
      </c>
      <c r="D3317" t="s">
        <v>2922</v>
      </c>
      <c r="E3317" s="21">
        <v>1</v>
      </c>
      <c r="F3317">
        <v>19.12</v>
      </c>
      <c r="G3317">
        <v>163</v>
      </c>
      <c r="K3317" s="21"/>
      <c r="L3317" s="21"/>
      <c r="M3317" s="21"/>
    </row>
    <row r="3318" spans="1:13" ht="12.75">
      <c r="A3318">
        <v>733</v>
      </c>
      <c r="B3318">
        <v>311003</v>
      </c>
      <c r="C3318" t="s">
        <v>74</v>
      </c>
      <c r="D3318" t="s">
        <v>2915</v>
      </c>
      <c r="E3318" s="21">
        <v>1</v>
      </c>
      <c r="F3318">
        <v>21.1</v>
      </c>
      <c r="G3318">
        <v>232</v>
      </c>
      <c r="K3318" s="21"/>
      <c r="L3318" s="21"/>
      <c r="M3318" s="21"/>
    </row>
    <row r="3319" spans="1:13" ht="12.75">
      <c r="A3319">
        <v>308</v>
      </c>
      <c r="B3319">
        <v>311003</v>
      </c>
      <c r="C3319" t="s">
        <v>74</v>
      </c>
      <c r="D3319" t="s">
        <v>447</v>
      </c>
      <c r="E3319" s="21">
        <v>2</v>
      </c>
      <c r="F3319">
        <v>63.28</v>
      </c>
      <c r="G3319">
        <v>228</v>
      </c>
      <c r="K3319" s="21"/>
      <c r="L3319" s="21"/>
      <c r="M3319" s="21"/>
    </row>
    <row r="3320" spans="1:13" ht="12.75">
      <c r="A3320">
        <v>483</v>
      </c>
      <c r="B3320">
        <v>311003</v>
      </c>
      <c r="C3320" t="s">
        <v>74</v>
      </c>
      <c r="D3320" t="s">
        <v>447</v>
      </c>
      <c r="E3320" s="21">
        <v>1</v>
      </c>
      <c r="F3320">
        <v>91.91</v>
      </c>
      <c r="G3320">
        <v>163</v>
      </c>
      <c r="K3320" s="21"/>
      <c r="L3320" s="21"/>
      <c r="M3320" s="21"/>
    </row>
    <row r="3321" spans="1:13" ht="12.75">
      <c r="A3321">
        <v>358</v>
      </c>
      <c r="B3321">
        <v>311003</v>
      </c>
      <c r="C3321" t="s">
        <v>74</v>
      </c>
      <c r="D3321" t="s">
        <v>495</v>
      </c>
      <c r="E3321" s="21">
        <v>2</v>
      </c>
      <c r="F3321">
        <v>22.24</v>
      </c>
      <c r="G3321">
        <v>228</v>
      </c>
      <c r="K3321" s="21"/>
      <c r="L3321" s="21"/>
      <c r="M3321" s="21"/>
    </row>
    <row r="3322" spans="1:13" ht="12.75">
      <c r="A3322">
        <v>286</v>
      </c>
      <c r="B3322">
        <v>311003</v>
      </c>
      <c r="C3322" t="s">
        <v>74</v>
      </c>
      <c r="D3322" t="s">
        <v>495</v>
      </c>
      <c r="E3322" s="21">
        <v>2</v>
      </c>
      <c r="F3322">
        <v>115.86</v>
      </c>
      <c r="G3322">
        <v>429</v>
      </c>
      <c r="K3322" s="21"/>
      <c r="L3322" s="21"/>
      <c r="M3322" s="21"/>
    </row>
    <row r="3323" spans="1:13" ht="12.75">
      <c r="A3323">
        <v>366</v>
      </c>
      <c r="B3323">
        <v>311003</v>
      </c>
      <c r="C3323" t="s">
        <v>74</v>
      </c>
      <c r="D3323" t="s">
        <v>505</v>
      </c>
      <c r="E3323" s="21">
        <v>2</v>
      </c>
      <c r="F3323">
        <v>13.22</v>
      </c>
      <c r="G3323">
        <v>228</v>
      </c>
      <c r="K3323" s="21"/>
      <c r="L3323" s="21"/>
      <c r="M3323" s="21"/>
    </row>
    <row r="3324" spans="1:13" ht="12.75">
      <c r="A3324">
        <v>412</v>
      </c>
      <c r="B3324">
        <v>311003</v>
      </c>
      <c r="C3324" t="s">
        <v>74</v>
      </c>
      <c r="D3324" t="s">
        <v>505</v>
      </c>
      <c r="E3324" s="21">
        <v>2</v>
      </c>
      <c r="F3324">
        <v>60.27</v>
      </c>
      <c r="G3324">
        <v>360</v>
      </c>
      <c r="K3324" s="21"/>
      <c r="L3324" s="21"/>
      <c r="M3324" s="21"/>
    </row>
    <row r="3325" spans="1:13" ht="12.75">
      <c r="A3325">
        <v>135</v>
      </c>
      <c r="B3325">
        <v>311003</v>
      </c>
      <c r="C3325" t="s">
        <v>74</v>
      </c>
      <c r="D3325" t="s">
        <v>504</v>
      </c>
      <c r="E3325" s="21">
        <v>3</v>
      </c>
      <c r="F3325">
        <v>129.41</v>
      </c>
      <c r="G3325">
        <v>715</v>
      </c>
      <c r="K3325" s="21"/>
      <c r="L3325" s="21"/>
      <c r="M3325" s="21"/>
    </row>
    <row r="3326" spans="1:13" ht="12.75">
      <c r="A3326">
        <v>365</v>
      </c>
      <c r="B3326">
        <v>311003</v>
      </c>
      <c r="C3326" t="s">
        <v>74</v>
      </c>
      <c r="D3326" t="s">
        <v>504</v>
      </c>
      <c r="E3326" s="21">
        <v>2</v>
      </c>
      <c r="F3326">
        <v>13.36</v>
      </c>
      <c r="G3326">
        <v>228</v>
      </c>
      <c r="K3326" s="21"/>
      <c r="L3326" s="21"/>
      <c r="M3326" s="21"/>
    </row>
    <row r="3327" spans="1:13" ht="12.75">
      <c r="A3327">
        <v>369</v>
      </c>
      <c r="B3327">
        <v>311003</v>
      </c>
      <c r="C3327" t="s">
        <v>74</v>
      </c>
      <c r="D3327" t="s">
        <v>508</v>
      </c>
      <c r="E3327" s="21">
        <v>2</v>
      </c>
      <c r="F3327">
        <v>8.38</v>
      </c>
      <c r="G3327">
        <v>228</v>
      </c>
      <c r="K3327" s="21"/>
      <c r="L3327" s="21"/>
      <c r="M3327" s="21"/>
    </row>
    <row r="3328" spans="1:13" ht="12.75">
      <c r="A3328">
        <v>284</v>
      </c>
      <c r="B3328">
        <v>311003</v>
      </c>
      <c r="C3328" t="s">
        <v>74</v>
      </c>
      <c r="D3328" t="s">
        <v>508</v>
      </c>
      <c r="E3328" s="21">
        <v>2</v>
      </c>
      <c r="F3328">
        <v>117.28</v>
      </c>
      <c r="G3328">
        <v>360</v>
      </c>
      <c r="K3328" s="21"/>
      <c r="L3328" s="21"/>
      <c r="M3328" s="21"/>
    </row>
    <row r="3329" spans="1:13" ht="12.75">
      <c r="A3329">
        <v>715</v>
      </c>
      <c r="B3329">
        <v>311003</v>
      </c>
      <c r="C3329" t="s">
        <v>74</v>
      </c>
      <c r="D3329" t="s">
        <v>2901</v>
      </c>
      <c r="E3329" s="21">
        <v>1</v>
      </c>
      <c r="F3329">
        <v>25.49</v>
      </c>
      <c r="G3329">
        <v>197</v>
      </c>
      <c r="K3329" s="21"/>
      <c r="L3329" s="21"/>
      <c r="M3329" s="21"/>
    </row>
    <row r="3330" spans="1:13" ht="12.75">
      <c r="A3330">
        <v>330</v>
      </c>
      <c r="B3330">
        <v>311003</v>
      </c>
      <c r="C3330" t="s">
        <v>74</v>
      </c>
      <c r="D3330" t="s">
        <v>468</v>
      </c>
      <c r="E3330" s="21">
        <v>2</v>
      </c>
      <c r="F3330">
        <v>52.51</v>
      </c>
      <c r="G3330">
        <v>228</v>
      </c>
      <c r="K3330" s="21"/>
      <c r="L3330" s="21"/>
      <c r="M3330" s="21"/>
    </row>
    <row r="3331" spans="1:13" ht="12.75">
      <c r="A3331">
        <v>226</v>
      </c>
      <c r="B3331">
        <v>311003</v>
      </c>
      <c r="C3331" t="s">
        <v>74</v>
      </c>
      <c r="D3331" t="s">
        <v>468</v>
      </c>
      <c r="E3331" s="21">
        <v>2</v>
      </c>
      <c r="F3331">
        <v>146.33</v>
      </c>
      <c r="G3331">
        <v>429</v>
      </c>
      <c r="K3331" s="21"/>
      <c r="L3331" s="21"/>
      <c r="M3331" s="21"/>
    </row>
    <row r="3332" spans="1:13" ht="12.75">
      <c r="A3332">
        <v>196</v>
      </c>
      <c r="B3332">
        <v>311003</v>
      </c>
      <c r="C3332" t="s">
        <v>74</v>
      </c>
      <c r="D3332" t="s">
        <v>2481</v>
      </c>
      <c r="E3332" s="21">
        <v>2</v>
      </c>
      <c r="F3332">
        <v>165.79</v>
      </c>
      <c r="G3332">
        <v>429</v>
      </c>
      <c r="K3332" s="21"/>
      <c r="L3332" s="21"/>
      <c r="M3332" s="21"/>
    </row>
    <row r="3333" spans="1:13" ht="12.75">
      <c r="A3333">
        <v>424</v>
      </c>
      <c r="B3333">
        <v>311003</v>
      </c>
      <c r="C3333" t="s">
        <v>74</v>
      </c>
      <c r="D3333" t="s">
        <v>563</v>
      </c>
      <c r="E3333" s="21">
        <v>1</v>
      </c>
      <c r="F3333">
        <v>88.6</v>
      </c>
      <c r="G3333">
        <v>114</v>
      </c>
      <c r="K3333" s="21"/>
      <c r="L3333" s="21"/>
      <c r="M3333" s="21"/>
    </row>
    <row r="3334" spans="1:13" ht="12.75">
      <c r="A3334">
        <v>689</v>
      </c>
      <c r="B3334">
        <v>311003</v>
      </c>
      <c r="C3334" t="s">
        <v>74</v>
      </c>
      <c r="D3334" t="s">
        <v>563</v>
      </c>
      <c r="E3334" s="21">
        <v>1</v>
      </c>
      <c r="F3334">
        <v>30.88</v>
      </c>
      <c r="G3334">
        <v>163</v>
      </c>
      <c r="K3334" s="21"/>
      <c r="L3334" s="21"/>
      <c r="M3334" s="21"/>
    </row>
    <row r="3335" spans="1:13" ht="12.75">
      <c r="A3335">
        <v>14</v>
      </c>
      <c r="B3335">
        <v>311003</v>
      </c>
      <c r="C3335" t="s">
        <v>74</v>
      </c>
      <c r="D3335" t="s">
        <v>277</v>
      </c>
      <c r="E3335" s="21">
        <v>4</v>
      </c>
      <c r="F3335">
        <v>281.84</v>
      </c>
      <c r="G3335">
        <v>878</v>
      </c>
      <c r="K3335" s="21"/>
      <c r="L3335" s="21"/>
      <c r="M3335" s="21"/>
    </row>
    <row r="3336" spans="1:13" ht="12.75">
      <c r="A3336">
        <v>138</v>
      </c>
      <c r="B3336">
        <v>311003</v>
      </c>
      <c r="C3336" t="s">
        <v>74</v>
      </c>
      <c r="D3336" t="s">
        <v>277</v>
      </c>
      <c r="E3336" s="21">
        <v>2</v>
      </c>
      <c r="F3336">
        <v>130.42</v>
      </c>
      <c r="G3336">
        <v>228</v>
      </c>
      <c r="H3336" s="21">
        <f>SUM(E3335:E3336)</f>
        <v>6</v>
      </c>
      <c r="I3336" s="21">
        <f>SUM(F3335:F3336)</f>
        <v>412.26</v>
      </c>
      <c r="J3336" s="21">
        <f>SUM(G3335:G3336)</f>
        <v>1106</v>
      </c>
      <c r="K3336" s="21"/>
      <c r="L3336" s="21"/>
      <c r="M3336" s="21"/>
    </row>
    <row r="3337" spans="1:13" ht="12.75">
      <c r="A3337">
        <v>24</v>
      </c>
      <c r="B3337">
        <v>311003</v>
      </c>
      <c r="C3337" t="s">
        <v>74</v>
      </c>
      <c r="D3337" t="s">
        <v>168</v>
      </c>
      <c r="E3337" s="21">
        <v>3</v>
      </c>
      <c r="F3337">
        <v>126.17</v>
      </c>
      <c r="G3337">
        <v>342</v>
      </c>
      <c r="K3337" s="21"/>
      <c r="L3337" s="21"/>
      <c r="M3337" s="21"/>
    </row>
    <row r="3338" spans="1:13" ht="12.75">
      <c r="A3338">
        <v>292</v>
      </c>
      <c r="B3338">
        <v>311003</v>
      </c>
      <c r="C3338" t="s">
        <v>74</v>
      </c>
      <c r="D3338" t="s">
        <v>168</v>
      </c>
      <c r="E3338" s="21">
        <v>2</v>
      </c>
      <c r="F3338">
        <v>113.36</v>
      </c>
      <c r="G3338">
        <v>518</v>
      </c>
      <c r="H3338" s="21">
        <f>SUM(E3337:E3338)</f>
        <v>5</v>
      </c>
      <c r="I3338" s="21">
        <f>SUM(F3337:F3338)</f>
        <v>239.53</v>
      </c>
      <c r="J3338" s="21">
        <f>SUM(G3337:G3338)</f>
        <v>860</v>
      </c>
      <c r="K3338" s="21"/>
      <c r="L3338" s="21"/>
      <c r="M3338" s="21"/>
    </row>
    <row r="3339" spans="1:13" ht="12.75">
      <c r="A3339">
        <v>778</v>
      </c>
      <c r="B3339">
        <v>311003</v>
      </c>
      <c r="C3339" t="s">
        <v>74</v>
      </c>
      <c r="D3339" t="s">
        <v>2957</v>
      </c>
      <c r="E3339" s="21">
        <v>1</v>
      </c>
      <c r="F3339">
        <v>13.3</v>
      </c>
      <c r="G3339">
        <v>232</v>
      </c>
      <c r="K3339" s="21"/>
      <c r="L3339" s="21"/>
      <c r="M3339" s="21"/>
    </row>
    <row r="3340" spans="1:13" ht="12.75">
      <c r="A3340">
        <v>486</v>
      </c>
      <c r="B3340">
        <v>311003</v>
      </c>
      <c r="C3340" t="s">
        <v>74</v>
      </c>
      <c r="D3340" t="s">
        <v>2701</v>
      </c>
      <c r="E3340" s="21">
        <v>1</v>
      </c>
      <c r="F3340">
        <v>91.06</v>
      </c>
      <c r="G3340">
        <v>232</v>
      </c>
      <c r="K3340" s="21"/>
      <c r="L3340" s="21"/>
      <c r="M3340" s="21"/>
    </row>
    <row r="3341" spans="1:13" ht="12.75">
      <c r="A3341">
        <v>396</v>
      </c>
      <c r="B3341">
        <v>311003</v>
      </c>
      <c r="C3341" t="s">
        <v>74</v>
      </c>
      <c r="D3341" t="s">
        <v>2623</v>
      </c>
      <c r="E3341" s="21">
        <v>2</v>
      </c>
      <c r="F3341">
        <v>69.92</v>
      </c>
      <c r="G3341">
        <v>395</v>
      </c>
      <c r="K3341" s="21"/>
      <c r="L3341" s="21"/>
      <c r="M3341" s="21"/>
    </row>
    <row r="3342" spans="1:13" ht="12.75">
      <c r="A3342">
        <v>297</v>
      </c>
      <c r="B3342">
        <v>311003</v>
      </c>
      <c r="C3342" t="s">
        <v>74</v>
      </c>
      <c r="D3342" t="s">
        <v>435</v>
      </c>
      <c r="E3342" s="21">
        <v>2</v>
      </c>
      <c r="F3342">
        <v>69.42</v>
      </c>
      <c r="G3342">
        <v>228</v>
      </c>
      <c r="K3342" s="21"/>
      <c r="L3342" s="21"/>
      <c r="M3342" s="21"/>
    </row>
    <row r="3343" spans="1:13" ht="12.75">
      <c r="A3343">
        <v>254</v>
      </c>
      <c r="B3343">
        <v>311003</v>
      </c>
      <c r="C3343" t="s">
        <v>74</v>
      </c>
      <c r="D3343" t="s">
        <v>435</v>
      </c>
      <c r="E3343" s="21">
        <v>2</v>
      </c>
      <c r="F3343">
        <v>131.1</v>
      </c>
      <c r="G3343">
        <v>360</v>
      </c>
      <c r="K3343" s="21"/>
      <c r="L3343" s="21"/>
      <c r="M3343" s="21"/>
    </row>
    <row r="3344" spans="1:13" ht="12.75">
      <c r="A3344">
        <v>342</v>
      </c>
      <c r="B3344">
        <v>311003</v>
      </c>
      <c r="C3344" t="s">
        <v>74</v>
      </c>
      <c r="D3344" t="s">
        <v>480</v>
      </c>
      <c r="E3344" s="21">
        <v>2</v>
      </c>
      <c r="F3344">
        <v>39.24</v>
      </c>
      <c r="G3344">
        <v>228</v>
      </c>
      <c r="K3344" s="21"/>
      <c r="L3344" s="21"/>
      <c r="M3344" s="21"/>
    </row>
    <row r="3345" spans="1:13" ht="12.75">
      <c r="A3345">
        <v>208</v>
      </c>
      <c r="B3345">
        <v>311003</v>
      </c>
      <c r="C3345" t="s">
        <v>74</v>
      </c>
      <c r="D3345" t="s">
        <v>480</v>
      </c>
      <c r="E3345" s="21">
        <v>2</v>
      </c>
      <c r="F3345">
        <v>156.81</v>
      </c>
      <c r="G3345">
        <v>429</v>
      </c>
      <c r="K3345" s="21"/>
      <c r="L3345" s="21"/>
      <c r="M3345" s="21"/>
    </row>
    <row r="3346" spans="1:13" ht="12.75">
      <c r="A3346">
        <v>247</v>
      </c>
      <c r="B3346">
        <v>311003</v>
      </c>
      <c r="C3346" t="s">
        <v>74</v>
      </c>
      <c r="D3346" t="s">
        <v>2512</v>
      </c>
      <c r="E3346" s="21">
        <v>2</v>
      </c>
      <c r="F3346">
        <v>133.75</v>
      </c>
      <c r="G3346">
        <v>360</v>
      </c>
      <c r="K3346" s="21"/>
      <c r="L3346" s="21"/>
      <c r="M3346" s="21"/>
    </row>
    <row r="3347" spans="1:7" ht="12.75">
      <c r="A3347">
        <v>7</v>
      </c>
      <c r="B3347">
        <v>311003</v>
      </c>
      <c r="C3347" t="s">
        <v>74</v>
      </c>
      <c r="D3347" t="s">
        <v>148</v>
      </c>
      <c r="E3347" s="21">
        <v>3</v>
      </c>
      <c r="F3347">
        <v>192.66</v>
      </c>
      <c r="G3347">
        <v>342</v>
      </c>
    </row>
    <row r="3348" spans="1:10" ht="12.75">
      <c r="A3348">
        <v>65</v>
      </c>
      <c r="B3348">
        <v>311003</v>
      </c>
      <c r="C3348" t="s">
        <v>74</v>
      </c>
      <c r="D3348" t="s">
        <v>148</v>
      </c>
      <c r="E3348" s="21">
        <v>3</v>
      </c>
      <c r="F3348">
        <v>220.02</v>
      </c>
      <c r="G3348">
        <v>715</v>
      </c>
      <c r="H3348" s="21">
        <f>SUM(E3347:E3348)</f>
        <v>6</v>
      </c>
      <c r="I3348" s="21">
        <f>SUM(F3347:F3348)</f>
        <v>412.68</v>
      </c>
      <c r="J3348" s="21">
        <f>SUM(G3347:G3348)</f>
        <v>1057</v>
      </c>
    </row>
    <row r="3349" spans="1:7" ht="12.75">
      <c r="A3349">
        <v>66</v>
      </c>
      <c r="B3349">
        <v>311003</v>
      </c>
      <c r="C3349" t="s">
        <v>74</v>
      </c>
      <c r="D3349" t="s">
        <v>376</v>
      </c>
      <c r="E3349" s="21">
        <v>3</v>
      </c>
      <c r="F3349">
        <v>218.88</v>
      </c>
      <c r="G3349">
        <v>592</v>
      </c>
    </row>
    <row r="3350" spans="1:7" ht="12.75">
      <c r="A3350">
        <v>238</v>
      </c>
      <c r="B3350">
        <v>311003</v>
      </c>
      <c r="C3350" t="s">
        <v>74</v>
      </c>
      <c r="D3350" t="s">
        <v>376</v>
      </c>
      <c r="E3350" s="21">
        <v>2</v>
      </c>
      <c r="F3350">
        <v>95.81</v>
      </c>
      <c r="G3350">
        <v>228</v>
      </c>
    </row>
    <row r="3351" spans="1:13" ht="12.75">
      <c r="A3351" s="41">
        <v>575</v>
      </c>
      <c r="B3351" s="41">
        <v>311003</v>
      </c>
      <c r="C3351" s="41" t="s">
        <v>74</v>
      </c>
      <c r="D3351" s="41" t="s">
        <v>376</v>
      </c>
      <c r="E3351" s="41">
        <v>1</v>
      </c>
      <c r="F3351" s="41">
        <v>9.18</v>
      </c>
      <c r="G3351" s="41">
        <v>320</v>
      </c>
      <c r="H3351" s="21">
        <f>SUM(E3349:E3351)</f>
        <v>6</v>
      </c>
      <c r="I3351" s="21">
        <f>SUM(F3349:F3351)</f>
        <v>323.87</v>
      </c>
      <c r="J3351" s="21">
        <f>SUM(G3349:G3351)</f>
        <v>1140</v>
      </c>
      <c r="K3351" s="41"/>
      <c r="L3351" s="41"/>
      <c r="M3351" s="41"/>
    </row>
    <row r="3352" spans="1:7" ht="12.75">
      <c r="A3352">
        <v>708</v>
      </c>
      <c r="B3352">
        <v>311003</v>
      </c>
      <c r="C3352" t="s">
        <v>74</v>
      </c>
      <c r="D3352" t="s">
        <v>2896</v>
      </c>
      <c r="E3352" s="21">
        <v>1</v>
      </c>
      <c r="F3352">
        <v>27.75</v>
      </c>
      <c r="G3352">
        <v>232</v>
      </c>
    </row>
    <row r="3353" spans="1:7" ht="12.75">
      <c r="A3353">
        <v>275</v>
      </c>
      <c r="B3353">
        <v>311003</v>
      </c>
      <c r="C3353" t="s">
        <v>74</v>
      </c>
      <c r="D3353" t="s">
        <v>2531</v>
      </c>
      <c r="E3353" s="21">
        <v>2</v>
      </c>
      <c r="F3353">
        <v>124.89</v>
      </c>
      <c r="G3353">
        <v>449</v>
      </c>
    </row>
    <row r="3354" spans="1:7" ht="12.75">
      <c r="A3354">
        <v>240</v>
      </c>
      <c r="B3354">
        <v>311003</v>
      </c>
      <c r="C3354" t="s">
        <v>74</v>
      </c>
      <c r="D3354" t="s">
        <v>2507</v>
      </c>
      <c r="E3354" s="21">
        <v>2</v>
      </c>
      <c r="F3354">
        <v>137.31</v>
      </c>
      <c r="G3354">
        <v>429</v>
      </c>
    </row>
    <row r="3355" spans="1:7" ht="12.75">
      <c r="A3355">
        <v>360</v>
      </c>
      <c r="B3355">
        <v>311003</v>
      </c>
      <c r="C3355" t="s">
        <v>74</v>
      </c>
      <c r="D3355" t="s">
        <v>498</v>
      </c>
      <c r="E3355" s="21">
        <v>2</v>
      </c>
      <c r="F3355">
        <v>20.28</v>
      </c>
      <c r="G3355">
        <v>228</v>
      </c>
    </row>
    <row r="3356" spans="1:7" ht="12.75">
      <c r="A3356">
        <v>106</v>
      </c>
      <c r="B3356">
        <v>311003</v>
      </c>
      <c r="C3356" t="s">
        <v>74</v>
      </c>
      <c r="D3356" t="s">
        <v>2421</v>
      </c>
      <c r="E3356" s="21">
        <v>3</v>
      </c>
      <c r="F3356">
        <v>173.2</v>
      </c>
      <c r="G3356">
        <v>646</v>
      </c>
    </row>
    <row r="3357" spans="1:7" ht="12.75">
      <c r="A3357">
        <v>524</v>
      </c>
      <c r="B3357">
        <v>311003</v>
      </c>
      <c r="C3357" t="s">
        <v>74</v>
      </c>
      <c r="D3357" t="s">
        <v>2732</v>
      </c>
      <c r="E3357" s="21">
        <v>1</v>
      </c>
      <c r="F3357">
        <v>74.63</v>
      </c>
      <c r="G3357">
        <v>163</v>
      </c>
    </row>
    <row r="3358" spans="1:7" ht="12.75">
      <c r="A3358">
        <v>432</v>
      </c>
      <c r="B3358">
        <v>311003</v>
      </c>
      <c r="C3358" t="s">
        <v>74</v>
      </c>
      <c r="D3358" t="s">
        <v>2655</v>
      </c>
      <c r="E3358" s="21">
        <v>2</v>
      </c>
      <c r="F3358">
        <v>50.51</v>
      </c>
      <c r="G3358">
        <v>360</v>
      </c>
    </row>
    <row r="3359" spans="1:7" ht="12.75">
      <c r="A3359">
        <v>328</v>
      </c>
      <c r="B3359">
        <v>311003</v>
      </c>
      <c r="C3359" t="s">
        <v>74</v>
      </c>
      <c r="D3359" t="s">
        <v>2568</v>
      </c>
      <c r="E3359" s="21">
        <v>2</v>
      </c>
      <c r="F3359">
        <v>100.03</v>
      </c>
      <c r="G3359">
        <v>483</v>
      </c>
    </row>
    <row r="3360" spans="1:7" ht="12.75">
      <c r="A3360">
        <v>357</v>
      </c>
      <c r="B3360">
        <v>311003</v>
      </c>
      <c r="C3360" t="s">
        <v>74</v>
      </c>
      <c r="D3360" t="s">
        <v>494</v>
      </c>
      <c r="E3360" s="21">
        <v>2</v>
      </c>
      <c r="F3360">
        <v>22.32</v>
      </c>
      <c r="G3360">
        <v>228</v>
      </c>
    </row>
    <row r="3361" spans="1:7" ht="12.75">
      <c r="A3361">
        <v>352</v>
      </c>
      <c r="B3361">
        <v>311003</v>
      </c>
      <c r="C3361" t="s">
        <v>74</v>
      </c>
      <c r="D3361" t="s">
        <v>494</v>
      </c>
      <c r="E3361" s="21">
        <v>2</v>
      </c>
      <c r="F3361">
        <v>90.12</v>
      </c>
      <c r="G3361">
        <v>360</v>
      </c>
    </row>
    <row r="3362" spans="1:7" ht="12.75">
      <c r="A3362">
        <v>658</v>
      </c>
      <c r="B3362">
        <v>311003</v>
      </c>
      <c r="C3362" t="s">
        <v>74</v>
      </c>
      <c r="D3362" t="s">
        <v>2850</v>
      </c>
      <c r="E3362" s="21">
        <v>1</v>
      </c>
      <c r="F3362">
        <v>37.58</v>
      </c>
      <c r="G3362">
        <v>197</v>
      </c>
    </row>
    <row r="3363" spans="1:7" ht="12.75">
      <c r="A3363">
        <v>478</v>
      </c>
      <c r="B3363">
        <v>311003</v>
      </c>
      <c r="C3363" t="s">
        <v>74</v>
      </c>
      <c r="D3363" t="s">
        <v>2694</v>
      </c>
      <c r="E3363" s="21">
        <v>1</v>
      </c>
      <c r="F3363">
        <v>93.19</v>
      </c>
      <c r="G3363">
        <v>197</v>
      </c>
    </row>
    <row r="3364" spans="1:7" ht="12.75">
      <c r="A3364">
        <v>305</v>
      </c>
      <c r="B3364">
        <v>311003</v>
      </c>
      <c r="C3364" t="s">
        <v>74</v>
      </c>
      <c r="D3364" t="s">
        <v>2551</v>
      </c>
      <c r="E3364" s="21">
        <v>2</v>
      </c>
      <c r="F3364">
        <v>108.25</v>
      </c>
      <c r="G3364">
        <v>360</v>
      </c>
    </row>
    <row r="3365" spans="1:7" ht="12.75">
      <c r="A3365">
        <v>264</v>
      </c>
      <c r="B3365">
        <v>311003</v>
      </c>
      <c r="C3365" t="s">
        <v>74</v>
      </c>
      <c r="D3365" t="s">
        <v>2524</v>
      </c>
      <c r="E3365" s="21">
        <v>2</v>
      </c>
      <c r="F3365">
        <v>127.42</v>
      </c>
      <c r="G3365">
        <v>449</v>
      </c>
    </row>
    <row r="3366" spans="1:13" ht="12.75">
      <c r="A3366" s="41">
        <v>573</v>
      </c>
      <c r="B3366" s="41">
        <v>311003</v>
      </c>
      <c r="C3366" s="41" t="s">
        <v>74</v>
      </c>
      <c r="D3366" s="41" t="s">
        <v>2524</v>
      </c>
      <c r="E3366" s="41">
        <v>1</v>
      </c>
      <c r="F3366" s="41">
        <v>9.49</v>
      </c>
      <c r="G3366" s="41">
        <v>320</v>
      </c>
      <c r="H3366" s="41">
        <v>573</v>
      </c>
      <c r="I3366" s="41"/>
      <c r="J3366" s="41"/>
      <c r="K3366" s="41"/>
      <c r="L3366" s="41"/>
      <c r="M3366" s="41"/>
    </row>
    <row r="3367" spans="1:7" ht="12.75">
      <c r="A3367">
        <v>46</v>
      </c>
      <c r="B3367">
        <v>311003</v>
      </c>
      <c r="C3367" t="s">
        <v>74</v>
      </c>
      <c r="D3367" t="s">
        <v>2389</v>
      </c>
      <c r="E3367" s="21">
        <v>3</v>
      </c>
      <c r="F3367">
        <v>250.09</v>
      </c>
      <c r="G3367">
        <v>592</v>
      </c>
    </row>
    <row r="3368" spans="1:7" ht="12.75">
      <c r="A3368">
        <v>753</v>
      </c>
      <c r="B3368">
        <v>311003</v>
      </c>
      <c r="C3368" t="s">
        <v>74</v>
      </c>
      <c r="D3368" t="s">
        <v>2933</v>
      </c>
      <c r="E3368" s="21">
        <v>1</v>
      </c>
      <c r="F3368">
        <v>16.97</v>
      </c>
      <c r="G3368">
        <v>232</v>
      </c>
    </row>
    <row r="3369" spans="1:7" ht="12.75">
      <c r="A3369">
        <v>527</v>
      </c>
      <c r="B3369">
        <v>311003</v>
      </c>
      <c r="C3369" t="s">
        <v>74</v>
      </c>
      <c r="D3369" t="s">
        <v>2734</v>
      </c>
      <c r="E3369" s="21">
        <v>1</v>
      </c>
      <c r="F3369">
        <v>73.85</v>
      </c>
      <c r="G3369">
        <v>197</v>
      </c>
    </row>
    <row r="3370" spans="1:7" ht="12.75">
      <c r="A3370">
        <v>296</v>
      </c>
      <c r="B3370">
        <v>311003</v>
      </c>
      <c r="C3370" t="s">
        <v>74</v>
      </c>
      <c r="D3370" t="s">
        <v>2545</v>
      </c>
      <c r="E3370" s="21">
        <v>2</v>
      </c>
      <c r="F3370">
        <v>111.22</v>
      </c>
      <c r="G3370">
        <v>449</v>
      </c>
    </row>
    <row r="3371" spans="1:7" ht="12.75">
      <c r="A3371">
        <v>80</v>
      </c>
      <c r="B3371">
        <v>311003</v>
      </c>
      <c r="C3371" t="s">
        <v>74</v>
      </c>
      <c r="D3371" t="s">
        <v>2405</v>
      </c>
      <c r="E3371" s="21">
        <v>3</v>
      </c>
      <c r="F3371">
        <v>201.7</v>
      </c>
      <c r="G3371">
        <v>592</v>
      </c>
    </row>
    <row r="3372" spans="1:7" ht="12.75">
      <c r="A3372">
        <v>285</v>
      </c>
      <c r="B3372">
        <v>311003</v>
      </c>
      <c r="C3372" t="s">
        <v>74</v>
      </c>
      <c r="D3372" t="s">
        <v>424</v>
      </c>
      <c r="E3372" s="21">
        <v>2</v>
      </c>
      <c r="F3372">
        <v>76.32</v>
      </c>
      <c r="G3372">
        <v>228</v>
      </c>
    </row>
    <row r="3373" spans="1:7" ht="12.75">
      <c r="A3373">
        <v>192</v>
      </c>
      <c r="B3373">
        <v>311003</v>
      </c>
      <c r="C3373" t="s">
        <v>74</v>
      </c>
      <c r="D3373" t="s">
        <v>424</v>
      </c>
      <c r="E3373" s="21">
        <v>2</v>
      </c>
      <c r="F3373">
        <v>168.39</v>
      </c>
      <c r="G3373">
        <v>360</v>
      </c>
    </row>
    <row r="3374" spans="1:7" ht="12.75">
      <c r="A3374">
        <v>758</v>
      </c>
      <c r="B3374">
        <v>311003</v>
      </c>
      <c r="C3374" t="s">
        <v>74</v>
      </c>
      <c r="D3374" t="s">
        <v>2938</v>
      </c>
      <c r="E3374" s="21">
        <v>1</v>
      </c>
      <c r="F3374">
        <v>16.18</v>
      </c>
      <c r="G3374">
        <v>163</v>
      </c>
    </row>
    <row r="3375" spans="1:7" ht="12.75">
      <c r="A3375">
        <v>438</v>
      </c>
      <c r="B3375">
        <v>311004</v>
      </c>
      <c r="C3375" t="s">
        <v>2599</v>
      </c>
      <c r="D3375" t="s">
        <v>2660</v>
      </c>
      <c r="E3375" s="21">
        <v>2</v>
      </c>
      <c r="F3375">
        <v>42.79</v>
      </c>
      <c r="G3375">
        <v>429</v>
      </c>
    </row>
    <row r="3376" spans="1:7" ht="12.75">
      <c r="A3376">
        <v>797</v>
      </c>
      <c r="B3376">
        <v>311004</v>
      </c>
      <c r="C3376" t="s">
        <v>2599</v>
      </c>
      <c r="D3376" t="s">
        <v>2975</v>
      </c>
      <c r="E3376" s="21">
        <v>1</v>
      </c>
      <c r="F3376">
        <v>10.66</v>
      </c>
      <c r="G3376">
        <v>163</v>
      </c>
    </row>
    <row r="3377" spans="1:7" ht="12.75">
      <c r="A3377">
        <v>677</v>
      </c>
      <c r="B3377">
        <v>311004</v>
      </c>
      <c r="C3377" t="s">
        <v>2599</v>
      </c>
      <c r="D3377" t="s">
        <v>2866</v>
      </c>
      <c r="E3377" s="21">
        <v>1</v>
      </c>
      <c r="F3377">
        <v>33.46</v>
      </c>
      <c r="G3377">
        <v>163</v>
      </c>
    </row>
    <row r="3378" spans="1:7" ht="12.75">
      <c r="A3378">
        <v>635</v>
      </c>
      <c r="B3378">
        <v>311004</v>
      </c>
      <c r="C3378" t="s">
        <v>2599</v>
      </c>
      <c r="D3378" t="s">
        <v>2831</v>
      </c>
      <c r="E3378" s="21">
        <v>1</v>
      </c>
      <c r="F3378">
        <v>43.01</v>
      </c>
      <c r="G3378">
        <v>163</v>
      </c>
    </row>
    <row r="3379" spans="1:7" ht="12.75">
      <c r="A3379">
        <v>371</v>
      </c>
      <c r="B3379">
        <v>311004</v>
      </c>
      <c r="C3379" t="s">
        <v>2599</v>
      </c>
      <c r="D3379" t="s">
        <v>2600</v>
      </c>
      <c r="E3379" s="21">
        <v>2</v>
      </c>
      <c r="F3379">
        <v>81.57</v>
      </c>
      <c r="G3379">
        <v>395</v>
      </c>
    </row>
    <row r="3380" spans="1:7" ht="12.75">
      <c r="A3380">
        <v>724</v>
      </c>
      <c r="B3380">
        <v>311004</v>
      </c>
      <c r="C3380" t="s">
        <v>2599</v>
      </c>
      <c r="D3380" t="s">
        <v>2908</v>
      </c>
      <c r="E3380" s="21">
        <v>1</v>
      </c>
      <c r="F3380">
        <v>22.42</v>
      </c>
      <c r="G3380">
        <v>197</v>
      </c>
    </row>
    <row r="3381" spans="1:7" ht="12.75">
      <c r="A3381">
        <v>856</v>
      </c>
      <c r="B3381">
        <v>311004</v>
      </c>
      <c r="C3381" t="s">
        <v>2599</v>
      </c>
      <c r="D3381" t="s">
        <v>3029</v>
      </c>
      <c r="E3381" s="21">
        <v>1</v>
      </c>
      <c r="F3381">
        <v>0.92</v>
      </c>
      <c r="G3381">
        <v>232</v>
      </c>
    </row>
    <row r="3382" spans="1:7" ht="12.75">
      <c r="A3382">
        <v>801</v>
      </c>
      <c r="B3382">
        <v>311004</v>
      </c>
      <c r="C3382" t="s">
        <v>2599</v>
      </c>
      <c r="D3382" t="s">
        <v>2979</v>
      </c>
      <c r="E3382" s="21">
        <v>1</v>
      </c>
      <c r="F3382">
        <v>9.93</v>
      </c>
      <c r="G3382">
        <v>163</v>
      </c>
    </row>
    <row r="3383" spans="1:13" ht="12.75">
      <c r="A3383">
        <v>159</v>
      </c>
      <c r="B3383">
        <v>311006</v>
      </c>
      <c r="C3383" t="s">
        <v>149</v>
      </c>
      <c r="D3383" t="s">
        <v>334</v>
      </c>
      <c r="E3383" s="21">
        <v>3</v>
      </c>
      <c r="F3383">
        <v>97.55</v>
      </c>
      <c r="G3383">
        <v>646</v>
      </c>
      <c r="K3383">
        <v>6</v>
      </c>
      <c r="L3383">
        <v>363.9</v>
      </c>
      <c r="M3383">
        <v>934</v>
      </c>
    </row>
    <row r="3384" spans="1:13" ht="12.75">
      <c r="A3384">
        <v>195</v>
      </c>
      <c r="B3384">
        <v>311006</v>
      </c>
      <c r="C3384" t="s">
        <v>149</v>
      </c>
      <c r="D3384" t="s">
        <v>334</v>
      </c>
      <c r="E3384" s="21">
        <v>2</v>
      </c>
      <c r="F3384">
        <v>109.87</v>
      </c>
      <c r="G3384">
        <v>228</v>
      </c>
      <c r="K3384">
        <v>6</v>
      </c>
      <c r="L3384">
        <v>247.61</v>
      </c>
      <c r="M3384">
        <v>1194</v>
      </c>
    </row>
    <row r="3385" spans="1:13" ht="12.75">
      <c r="A3385">
        <v>379</v>
      </c>
      <c r="B3385">
        <v>311006</v>
      </c>
      <c r="C3385" t="s">
        <v>149</v>
      </c>
      <c r="D3385" t="s">
        <v>334</v>
      </c>
      <c r="E3385" s="21">
        <v>1</v>
      </c>
      <c r="F3385">
        <v>40.19</v>
      </c>
      <c r="G3385">
        <v>320</v>
      </c>
      <c r="H3385" s="21">
        <f>SUM(E3383:E3385)</f>
        <v>6</v>
      </c>
      <c r="I3385" s="21">
        <f>SUM(F3383:F3385)</f>
        <v>247.61</v>
      </c>
      <c r="J3385" s="21">
        <f>SUM(G3383:G3385)</f>
        <v>1194</v>
      </c>
      <c r="K3385">
        <v>6</v>
      </c>
      <c r="L3385">
        <v>242.15</v>
      </c>
      <c r="M3385">
        <v>1022</v>
      </c>
    </row>
    <row r="3386" spans="1:13" ht="12.75">
      <c r="A3386">
        <v>323</v>
      </c>
      <c r="B3386">
        <v>311006</v>
      </c>
      <c r="C3386" t="s">
        <v>149</v>
      </c>
      <c r="D3386" t="s">
        <v>2565</v>
      </c>
      <c r="E3386" s="21">
        <v>2</v>
      </c>
      <c r="F3386">
        <v>101.73</v>
      </c>
      <c r="G3386">
        <v>429</v>
      </c>
      <c r="K3386">
        <v>7</v>
      </c>
      <c r="L3386">
        <v>489.78</v>
      </c>
      <c r="M3386">
        <v>1377</v>
      </c>
    </row>
    <row r="3387" spans="1:13" ht="12.75">
      <c r="A3387">
        <v>555</v>
      </c>
      <c r="B3387">
        <v>311006</v>
      </c>
      <c r="C3387" t="s">
        <v>149</v>
      </c>
      <c r="D3387" t="s">
        <v>2759</v>
      </c>
      <c r="E3387" s="21">
        <v>1</v>
      </c>
      <c r="F3387">
        <v>63.24</v>
      </c>
      <c r="G3387">
        <v>163</v>
      </c>
      <c r="K3387">
        <v>8</v>
      </c>
      <c r="L3387">
        <v>234.13</v>
      </c>
      <c r="M3387">
        <v>1540</v>
      </c>
    </row>
    <row r="3388" spans="1:13" ht="12.75">
      <c r="A3388">
        <v>320</v>
      </c>
      <c r="B3388">
        <v>311006</v>
      </c>
      <c r="C3388" t="s">
        <v>149</v>
      </c>
      <c r="D3388" t="s">
        <v>459</v>
      </c>
      <c r="E3388" s="21">
        <v>2</v>
      </c>
      <c r="F3388">
        <v>56.68</v>
      </c>
      <c r="G3388">
        <v>228</v>
      </c>
      <c r="K3388">
        <f>SUM(K3383:K3387)</f>
        <v>33</v>
      </c>
      <c r="L3388">
        <f>SUM(L3383:L3387)</f>
        <v>1577.5700000000002</v>
      </c>
      <c r="M3388">
        <f>SUM(M3383:M3387)</f>
        <v>6067</v>
      </c>
    </row>
    <row r="3389" spans="1:7" ht="12.75">
      <c r="A3389">
        <v>197</v>
      </c>
      <c r="B3389">
        <v>311006</v>
      </c>
      <c r="C3389" t="s">
        <v>149</v>
      </c>
      <c r="D3389" t="s">
        <v>459</v>
      </c>
      <c r="E3389" s="21">
        <v>2</v>
      </c>
      <c r="F3389">
        <v>165.39</v>
      </c>
      <c r="G3389">
        <v>429</v>
      </c>
    </row>
    <row r="3390" spans="1:7" ht="12.75">
      <c r="A3390">
        <v>39</v>
      </c>
      <c r="B3390">
        <v>311006</v>
      </c>
      <c r="C3390" t="s">
        <v>149</v>
      </c>
      <c r="D3390" t="s">
        <v>181</v>
      </c>
      <c r="E3390" s="21">
        <v>3</v>
      </c>
      <c r="F3390">
        <v>65.19</v>
      </c>
      <c r="G3390">
        <v>342</v>
      </c>
    </row>
    <row r="3391" spans="1:7" ht="12.75">
      <c r="A3391">
        <v>338</v>
      </c>
      <c r="B3391">
        <v>311006</v>
      </c>
      <c r="C3391" t="s">
        <v>149</v>
      </c>
      <c r="D3391" t="s">
        <v>181</v>
      </c>
      <c r="E3391" s="21">
        <v>2</v>
      </c>
      <c r="F3391">
        <v>93.68</v>
      </c>
      <c r="G3391">
        <v>483</v>
      </c>
    </row>
    <row r="3392" spans="1:7" ht="12.75">
      <c r="A3392">
        <v>323</v>
      </c>
      <c r="B3392">
        <v>311006</v>
      </c>
      <c r="C3392" t="s">
        <v>149</v>
      </c>
      <c r="D3392" t="s">
        <v>181</v>
      </c>
      <c r="E3392" s="21">
        <v>1</v>
      </c>
      <c r="F3392">
        <v>49.05</v>
      </c>
      <c r="G3392">
        <v>320</v>
      </c>
    </row>
    <row r="3393" spans="1:7" ht="12.75">
      <c r="A3393">
        <v>172</v>
      </c>
      <c r="B3393">
        <v>311006</v>
      </c>
      <c r="C3393" t="s">
        <v>149</v>
      </c>
      <c r="D3393" t="s">
        <v>426</v>
      </c>
      <c r="E3393" s="21">
        <v>3</v>
      </c>
      <c r="F3393">
        <v>56.83</v>
      </c>
      <c r="G3393">
        <v>715</v>
      </c>
    </row>
    <row r="3394" spans="1:7" ht="12.75">
      <c r="A3394">
        <v>288</v>
      </c>
      <c r="B3394">
        <v>311006</v>
      </c>
      <c r="C3394" t="s">
        <v>149</v>
      </c>
      <c r="D3394" t="s">
        <v>426</v>
      </c>
      <c r="E3394" s="21">
        <v>2</v>
      </c>
      <c r="F3394">
        <v>74.79</v>
      </c>
      <c r="G3394">
        <v>228</v>
      </c>
    </row>
    <row r="3395" spans="1:7" ht="12.75">
      <c r="A3395">
        <v>200</v>
      </c>
      <c r="B3395">
        <v>311006</v>
      </c>
      <c r="C3395" t="s">
        <v>149</v>
      </c>
      <c r="D3395" t="s">
        <v>426</v>
      </c>
      <c r="E3395" s="21">
        <v>1</v>
      </c>
      <c r="F3395">
        <v>68.51</v>
      </c>
      <c r="G3395">
        <v>320</v>
      </c>
    </row>
    <row r="3396" spans="1:7" ht="12.75">
      <c r="A3396">
        <v>28</v>
      </c>
      <c r="B3396">
        <v>311006</v>
      </c>
      <c r="C3396" t="s">
        <v>149</v>
      </c>
      <c r="D3396" t="s">
        <v>172</v>
      </c>
      <c r="E3396" s="21">
        <v>3</v>
      </c>
      <c r="F3396">
        <v>117.63</v>
      </c>
      <c r="G3396">
        <v>342</v>
      </c>
    </row>
    <row r="3397" spans="1:7" ht="12.75">
      <c r="A3397">
        <v>379</v>
      </c>
      <c r="B3397">
        <v>311006</v>
      </c>
      <c r="C3397" t="s">
        <v>149</v>
      </c>
      <c r="D3397" t="s">
        <v>172</v>
      </c>
      <c r="E3397" s="21">
        <v>2</v>
      </c>
      <c r="F3397">
        <v>77.68</v>
      </c>
      <c r="G3397">
        <v>360</v>
      </c>
    </row>
    <row r="3398" spans="1:10" ht="12.75">
      <c r="A3398">
        <v>337</v>
      </c>
      <c r="B3398">
        <v>311006</v>
      </c>
      <c r="C3398" t="s">
        <v>149</v>
      </c>
      <c r="D3398" t="s">
        <v>172</v>
      </c>
      <c r="E3398" s="21">
        <v>1</v>
      </c>
      <c r="F3398">
        <v>46.84</v>
      </c>
      <c r="G3398">
        <v>320</v>
      </c>
      <c r="H3398" s="21">
        <f>SUM(E3396:E3398)</f>
        <v>6</v>
      </c>
      <c r="I3398" s="21">
        <f>SUM(F3396:F3398)</f>
        <v>242.15</v>
      </c>
      <c r="J3398" s="21">
        <f>SUM(G3396:G3398)</f>
        <v>1022</v>
      </c>
    </row>
    <row r="3399" spans="1:7" ht="12.75">
      <c r="A3399">
        <v>8</v>
      </c>
      <c r="B3399">
        <v>311006</v>
      </c>
      <c r="C3399" t="s">
        <v>149</v>
      </c>
      <c r="D3399" t="s">
        <v>150</v>
      </c>
      <c r="E3399" s="21">
        <v>3</v>
      </c>
      <c r="F3399">
        <v>187.57</v>
      </c>
      <c r="G3399">
        <v>342</v>
      </c>
    </row>
    <row r="3400" spans="1:7" ht="12.75">
      <c r="A3400">
        <v>36</v>
      </c>
      <c r="B3400">
        <v>311006</v>
      </c>
      <c r="C3400" t="s">
        <v>149</v>
      </c>
      <c r="D3400" t="s">
        <v>150</v>
      </c>
      <c r="E3400" s="21">
        <v>3</v>
      </c>
      <c r="F3400">
        <v>270.09</v>
      </c>
      <c r="G3400">
        <v>715</v>
      </c>
    </row>
    <row r="3401" spans="1:10" ht="12.75">
      <c r="A3401">
        <v>430</v>
      </c>
      <c r="B3401">
        <v>311006</v>
      </c>
      <c r="C3401" t="s">
        <v>149</v>
      </c>
      <c r="D3401" t="s">
        <v>150</v>
      </c>
      <c r="E3401" s="21">
        <v>1</v>
      </c>
      <c r="F3401">
        <v>32.12</v>
      </c>
      <c r="G3401">
        <v>320</v>
      </c>
      <c r="H3401" s="21">
        <f>SUM(E3399:E3401)</f>
        <v>7</v>
      </c>
      <c r="I3401" s="21">
        <f>SUM(F3399:F3401)</f>
        <v>489.78</v>
      </c>
      <c r="J3401" s="21">
        <f>SUM(G3399:G3401)</f>
        <v>1377</v>
      </c>
    </row>
    <row r="3402" spans="1:7" ht="12.75">
      <c r="A3402">
        <v>399</v>
      </c>
      <c r="B3402">
        <v>311006</v>
      </c>
      <c r="C3402" t="s">
        <v>149</v>
      </c>
      <c r="D3402" t="s">
        <v>2625</v>
      </c>
      <c r="E3402" s="21">
        <v>2</v>
      </c>
      <c r="F3402">
        <v>68.69</v>
      </c>
      <c r="G3402">
        <v>429</v>
      </c>
    </row>
    <row r="3403" spans="1:7" ht="12.75">
      <c r="A3403">
        <v>136</v>
      </c>
      <c r="B3403">
        <v>311006</v>
      </c>
      <c r="C3403" t="s">
        <v>149</v>
      </c>
      <c r="D3403" t="s">
        <v>316</v>
      </c>
      <c r="E3403" s="21">
        <v>3</v>
      </c>
      <c r="F3403">
        <v>127.84</v>
      </c>
      <c r="G3403">
        <v>592</v>
      </c>
    </row>
    <row r="3404" spans="1:7" ht="12.75">
      <c r="A3404">
        <v>176</v>
      </c>
      <c r="B3404">
        <v>311006</v>
      </c>
      <c r="C3404" t="s">
        <v>149</v>
      </c>
      <c r="D3404" t="s">
        <v>316</v>
      </c>
      <c r="E3404" s="21">
        <v>2</v>
      </c>
      <c r="F3404">
        <v>115.65</v>
      </c>
      <c r="G3404">
        <v>228</v>
      </c>
    </row>
    <row r="3405" spans="1:7" ht="12.75">
      <c r="A3405">
        <v>337</v>
      </c>
      <c r="B3405">
        <v>311006</v>
      </c>
      <c r="C3405" t="s">
        <v>149</v>
      </c>
      <c r="D3405" t="s">
        <v>891</v>
      </c>
      <c r="E3405" s="21">
        <v>2</v>
      </c>
      <c r="F3405">
        <v>93.95</v>
      </c>
      <c r="G3405">
        <v>483</v>
      </c>
    </row>
    <row r="3406" spans="1:7" ht="12.75">
      <c r="A3406">
        <v>341</v>
      </c>
      <c r="B3406">
        <v>311006</v>
      </c>
      <c r="C3406" t="s">
        <v>149</v>
      </c>
      <c r="D3406" t="s">
        <v>891</v>
      </c>
      <c r="E3406" s="21">
        <v>1</v>
      </c>
      <c r="F3406">
        <v>46.2</v>
      </c>
      <c r="G3406">
        <v>320</v>
      </c>
    </row>
    <row r="3407" spans="1:7" ht="12.75">
      <c r="A3407">
        <v>13</v>
      </c>
      <c r="B3407">
        <v>311006</v>
      </c>
      <c r="C3407" t="s">
        <v>149</v>
      </c>
      <c r="D3407" t="s">
        <v>2376</v>
      </c>
      <c r="E3407" s="21">
        <v>4</v>
      </c>
      <c r="F3407">
        <v>283.89</v>
      </c>
      <c r="G3407">
        <v>878</v>
      </c>
    </row>
    <row r="3408" spans="1:7" ht="12.75">
      <c r="A3408">
        <v>650</v>
      </c>
      <c r="B3408">
        <v>311006</v>
      </c>
      <c r="C3408" t="s">
        <v>149</v>
      </c>
      <c r="D3408" t="s">
        <v>2843</v>
      </c>
      <c r="E3408" s="21">
        <v>1</v>
      </c>
      <c r="F3408">
        <v>39.78</v>
      </c>
      <c r="G3408">
        <v>197</v>
      </c>
    </row>
    <row r="3409" spans="1:7" ht="12.75">
      <c r="A3409">
        <v>64</v>
      </c>
      <c r="B3409">
        <v>311006</v>
      </c>
      <c r="C3409" t="s">
        <v>149</v>
      </c>
      <c r="D3409" t="s">
        <v>362</v>
      </c>
      <c r="E3409" s="21">
        <v>3</v>
      </c>
      <c r="F3409">
        <v>222.51</v>
      </c>
      <c r="G3409">
        <v>592</v>
      </c>
    </row>
    <row r="3410" spans="1:7" ht="12.75">
      <c r="A3410">
        <v>224</v>
      </c>
      <c r="B3410">
        <v>311006</v>
      </c>
      <c r="C3410" t="s">
        <v>149</v>
      </c>
      <c r="D3410" t="s">
        <v>362</v>
      </c>
      <c r="E3410" s="21">
        <v>2</v>
      </c>
      <c r="F3410">
        <v>100.42</v>
      </c>
      <c r="G3410">
        <v>228</v>
      </c>
    </row>
    <row r="3411" spans="1:7" ht="12.75">
      <c r="A3411">
        <v>278</v>
      </c>
      <c r="B3411">
        <v>311006</v>
      </c>
      <c r="C3411" t="s">
        <v>149</v>
      </c>
      <c r="D3411" t="s">
        <v>417</v>
      </c>
      <c r="E3411" s="21">
        <v>2</v>
      </c>
      <c r="F3411">
        <v>80.41</v>
      </c>
      <c r="G3411">
        <v>228</v>
      </c>
    </row>
    <row r="3412" spans="1:7" ht="12.75">
      <c r="A3412">
        <v>398</v>
      </c>
      <c r="B3412">
        <v>311006</v>
      </c>
      <c r="C3412" t="s">
        <v>149</v>
      </c>
      <c r="D3412" t="s">
        <v>417</v>
      </c>
      <c r="E3412" s="21">
        <v>2</v>
      </c>
      <c r="F3412">
        <v>69.13</v>
      </c>
      <c r="G3412">
        <v>395</v>
      </c>
    </row>
    <row r="3413" spans="1:7" ht="12.75">
      <c r="A3413">
        <v>171</v>
      </c>
      <c r="B3413">
        <v>311006</v>
      </c>
      <c r="C3413" t="s">
        <v>149</v>
      </c>
      <c r="D3413" t="s">
        <v>2463</v>
      </c>
      <c r="E3413" s="21">
        <v>3</v>
      </c>
      <c r="F3413">
        <v>58.99</v>
      </c>
      <c r="G3413">
        <v>715</v>
      </c>
    </row>
    <row r="3414" spans="1:10" ht="12.75">
      <c r="A3414" s="41">
        <v>549</v>
      </c>
      <c r="B3414" s="41">
        <v>311006</v>
      </c>
      <c r="C3414" s="41" t="s">
        <v>149</v>
      </c>
      <c r="D3414" s="41" t="s">
        <v>2463</v>
      </c>
      <c r="E3414" s="41">
        <v>1</v>
      </c>
      <c r="F3414" s="41">
        <v>13.29</v>
      </c>
      <c r="G3414" s="41">
        <v>320</v>
      </c>
      <c r="H3414" s="41">
        <v>549</v>
      </c>
      <c r="I3414" s="41"/>
      <c r="J3414" s="41"/>
    </row>
    <row r="3415" spans="1:7" ht="12.75">
      <c r="A3415">
        <v>625</v>
      </c>
      <c r="B3415">
        <v>311006</v>
      </c>
      <c r="C3415" t="s">
        <v>149</v>
      </c>
      <c r="D3415" t="s">
        <v>2821</v>
      </c>
      <c r="E3415" s="21">
        <v>1</v>
      </c>
      <c r="F3415">
        <v>46.69</v>
      </c>
      <c r="G3415">
        <v>163</v>
      </c>
    </row>
    <row r="3416" spans="1:13" ht="12.75">
      <c r="A3416">
        <v>225</v>
      </c>
      <c r="B3416">
        <v>311006</v>
      </c>
      <c r="C3416" t="s">
        <v>149</v>
      </c>
      <c r="D3416" t="s">
        <v>363</v>
      </c>
      <c r="E3416" s="21">
        <v>2</v>
      </c>
      <c r="F3416">
        <v>99.67</v>
      </c>
      <c r="G3416">
        <v>228</v>
      </c>
      <c r="K3416" s="41"/>
      <c r="L3416" s="41"/>
      <c r="M3416" s="41"/>
    </row>
    <row r="3417" spans="1:7" ht="12.75">
      <c r="A3417">
        <v>187</v>
      </c>
      <c r="B3417">
        <v>311006</v>
      </c>
      <c r="C3417" t="s">
        <v>149</v>
      </c>
      <c r="D3417" t="s">
        <v>363</v>
      </c>
      <c r="E3417" s="21">
        <v>2</v>
      </c>
      <c r="F3417">
        <v>175.72</v>
      </c>
      <c r="G3417">
        <v>483</v>
      </c>
    </row>
    <row r="3418" spans="1:7" ht="12.75">
      <c r="A3418">
        <v>361</v>
      </c>
      <c r="B3418">
        <v>311006</v>
      </c>
      <c r="C3418" t="s">
        <v>149</v>
      </c>
      <c r="D3418" t="s">
        <v>544</v>
      </c>
      <c r="E3418" s="21">
        <v>2</v>
      </c>
      <c r="F3418">
        <v>85.96</v>
      </c>
      <c r="G3418">
        <v>395</v>
      </c>
    </row>
    <row r="3419" spans="1:7" ht="12.75">
      <c r="A3419">
        <v>466</v>
      </c>
      <c r="B3419">
        <v>311006</v>
      </c>
      <c r="C3419" t="s">
        <v>149</v>
      </c>
      <c r="D3419" t="s">
        <v>544</v>
      </c>
      <c r="E3419" s="21">
        <v>1</v>
      </c>
      <c r="F3419">
        <v>26.42</v>
      </c>
      <c r="G3419">
        <v>320</v>
      </c>
    </row>
    <row r="3420" spans="1:7" ht="12.75">
      <c r="A3420">
        <v>404</v>
      </c>
      <c r="B3420">
        <v>311006</v>
      </c>
      <c r="C3420" t="s">
        <v>149</v>
      </c>
      <c r="D3420" t="s">
        <v>544</v>
      </c>
      <c r="E3420" s="21">
        <v>1</v>
      </c>
      <c r="F3420">
        <v>91.96</v>
      </c>
      <c r="G3420">
        <v>114</v>
      </c>
    </row>
    <row r="3421" spans="1:7" ht="12.75">
      <c r="A3421">
        <v>13</v>
      </c>
      <c r="B3421">
        <v>311006</v>
      </c>
      <c r="C3421" t="s">
        <v>149</v>
      </c>
      <c r="D3421" t="s">
        <v>156</v>
      </c>
      <c r="E3421" s="21">
        <v>3</v>
      </c>
      <c r="F3421">
        <v>150.46</v>
      </c>
      <c r="G3421">
        <v>342</v>
      </c>
    </row>
    <row r="3422" spans="1:10" ht="12.75">
      <c r="A3422">
        <v>70</v>
      </c>
      <c r="B3422">
        <v>311006</v>
      </c>
      <c r="C3422" t="s">
        <v>149</v>
      </c>
      <c r="D3422" t="s">
        <v>156</v>
      </c>
      <c r="E3422" s="21">
        <v>3</v>
      </c>
      <c r="F3422">
        <v>213.44</v>
      </c>
      <c r="G3422">
        <v>592</v>
      </c>
      <c r="H3422" s="21">
        <f>SUM(E3421:E3422)</f>
        <v>6</v>
      </c>
      <c r="I3422" s="21">
        <f>SUM(F3421:F3422)</f>
        <v>363.9</v>
      </c>
      <c r="J3422" s="21">
        <f>SUM(G3421:G3422)</f>
        <v>934</v>
      </c>
    </row>
    <row r="3423" spans="1:7" ht="12.75">
      <c r="A3423">
        <v>29</v>
      </c>
      <c r="B3423">
        <v>311006</v>
      </c>
      <c r="C3423" t="s">
        <v>149</v>
      </c>
      <c r="D3423" t="s">
        <v>183</v>
      </c>
      <c r="E3423" s="21">
        <v>4</v>
      </c>
      <c r="F3423">
        <v>180.23</v>
      </c>
      <c r="G3423">
        <v>878</v>
      </c>
    </row>
    <row r="3424" spans="1:7" ht="12.75">
      <c r="A3424">
        <v>41</v>
      </c>
      <c r="B3424">
        <v>311006</v>
      </c>
      <c r="C3424" t="s">
        <v>149</v>
      </c>
      <c r="D3424" t="s">
        <v>183</v>
      </c>
      <c r="E3424" s="21">
        <v>3</v>
      </c>
      <c r="F3424">
        <v>40.29</v>
      </c>
      <c r="G3424">
        <v>342</v>
      </c>
    </row>
    <row r="3425" spans="1:13" ht="12.75">
      <c r="A3425" s="41">
        <v>547</v>
      </c>
      <c r="B3425" s="41">
        <v>311006</v>
      </c>
      <c r="C3425" s="41" t="s">
        <v>149</v>
      </c>
      <c r="D3425" s="41" t="s">
        <v>183</v>
      </c>
      <c r="E3425" s="41">
        <v>1</v>
      </c>
      <c r="F3425" s="41">
        <v>13.61</v>
      </c>
      <c r="G3425" s="41">
        <v>320</v>
      </c>
      <c r="H3425" s="21">
        <f>SUM(E3423:E3425)</f>
        <v>8</v>
      </c>
      <c r="I3425" s="21">
        <f>SUM(F3423:F3425)</f>
        <v>234.13</v>
      </c>
      <c r="J3425" s="21">
        <f>SUM(G3423:G3425)</f>
        <v>1540</v>
      </c>
      <c r="K3425" s="41"/>
      <c r="L3425" s="41"/>
      <c r="M3425" s="41"/>
    </row>
    <row r="3426" spans="1:7" ht="12.75">
      <c r="A3426">
        <v>258</v>
      </c>
      <c r="B3426">
        <v>311006</v>
      </c>
      <c r="C3426" t="s">
        <v>149</v>
      </c>
      <c r="D3426" t="s">
        <v>819</v>
      </c>
      <c r="E3426" s="21">
        <v>1</v>
      </c>
      <c r="F3426">
        <v>59.34</v>
      </c>
      <c r="G3426">
        <v>320</v>
      </c>
    </row>
    <row r="3427" spans="1:7" ht="12.75">
      <c r="A3427">
        <v>206</v>
      </c>
      <c r="B3427">
        <v>311006</v>
      </c>
      <c r="C3427" t="s">
        <v>149</v>
      </c>
      <c r="D3427" t="s">
        <v>2487</v>
      </c>
      <c r="E3427" s="21">
        <v>2</v>
      </c>
      <c r="F3427">
        <v>157.69</v>
      </c>
      <c r="G3427">
        <v>483</v>
      </c>
    </row>
    <row r="3428" spans="1:7" ht="12.75">
      <c r="A3428">
        <v>746</v>
      </c>
      <c r="B3428">
        <v>311006</v>
      </c>
      <c r="C3428" t="s">
        <v>149</v>
      </c>
      <c r="D3428" t="s">
        <v>2927</v>
      </c>
      <c r="E3428" s="21">
        <v>1</v>
      </c>
      <c r="F3428">
        <v>18.01</v>
      </c>
      <c r="G3428">
        <v>163</v>
      </c>
    </row>
    <row r="3429" spans="1:13" ht="12.75">
      <c r="A3429">
        <v>787</v>
      </c>
      <c r="B3429">
        <v>313001</v>
      </c>
      <c r="C3429" t="s">
        <v>119</v>
      </c>
      <c r="D3429" t="s">
        <v>2966</v>
      </c>
      <c r="E3429" s="21">
        <v>1</v>
      </c>
      <c r="F3429">
        <v>11.76</v>
      </c>
      <c r="G3429">
        <v>163</v>
      </c>
      <c r="K3429">
        <v>8</v>
      </c>
      <c r="L3429">
        <v>617</v>
      </c>
      <c r="M3429">
        <v>1540</v>
      </c>
    </row>
    <row r="3430" spans="1:13" ht="12.75">
      <c r="A3430">
        <v>563</v>
      </c>
      <c r="B3430">
        <v>313001</v>
      </c>
      <c r="C3430" t="s">
        <v>119</v>
      </c>
      <c r="D3430" t="s">
        <v>2766</v>
      </c>
      <c r="E3430" s="21">
        <v>1</v>
      </c>
      <c r="F3430">
        <v>60.66</v>
      </c>
      <c r="G3430">
        <v>163</v>
      </c>
      <c r="K3430">
        <v>8</v>
      </c>
      <c r="L3430">
        <v>582</v>
      </c>
      <c r="M3430">
        <v>1540</v>
      </c>
    </row>
    <row r="3431" spans="1:13" ht="12.75">
      <c r="A3431">
        <v>491</v>
      </c>
      <c r="B3431">
        <v>313001</v>
      </c>
      <c r="C3431" t="s">
        <v>119</v>
      </c>
      <c r="D3431" t="s">
        <v>626</v>
      </c>
      <c r="E3431" s="21">
        <v>1</v>
      </c>
      <c r="F3431">
        <v>77.38</v>
      </c>
      <c r="G3431">
        <v>114</v>
      </c>
      <c r="K3431">
        <v>7</v>
      </c>
      <c r="L3431">
        <v>545.08</v>
      </c>
      <c r="M3431">
        <v>1426</v>
      </c>
    </row>
    <row r="3432" spans="1:13" ht="12.75">
      <c r="A3432">
        <v>767</v>
      </c>
      <c r="B3432">
        <v>313001</v>
      </c>
      <c r="C3432" t="s">
        <v>119</v>
      </c>
      <c r="D3432" t="s">
        <v>626</v>
      </c>
      <c r="E3432" s="21">
        <v>1</v>
      </c>
      <c r="F3432">
        <v>14.74</v>
      </c>
      <c r="G3432">
        <v>286</v>
      </c>
      <c r="K3432">
        <v>7</v>
      </c>
      <c r="L3432">
        <v>471.39</v>
      </c>
      <c r="M3432">
        <v>1426</v>
      </c>
    </row>
    <row r="3433" spans="1:13" ht="12.75">
      <c r="A3433">
        <v>55</v>
      </c>
      <c r="B3433">
        <v>313001</v>
      </c>
      <c r="C3433" t="s">
        <v>119</v>
      </c>
      <c r="D3433" t="s">
        <v>309</v>
      </c>
      <c r="E3433" s="21">
        <v>3</v>
      </c>
      <c r="F3433">
        <v>233.23</v>
      </c>
      <c r="G3433">
        <v>715</v>
      </c>
      <c r="K3433">
        <v>6</v>
      </c>
      <c r="L3433">
        <v>443.74</v>
      </c>
      <c r="M3433">
        <v>1140</v>
      </c>
    </row>
    <row r="3434" spans="1:13" ht="12.75">
      <c r="A3434">
        <v>169</v>
      </c>
      <c r="B3434">
        <v>313001</v>
      </c>
      <c r="C3434" t="s">
        <v>119</v>
      </c>
      <c r="D3434" t="s">
        <v>309</v>
      </c>
      <c r="E3434" s="21">
        <v>2</v>
      </c>
      <c r="F3434">
        <v>118.09</v>
      </c>
      <c r="G3434">
        <v>228</v>
      </c>
      <c r="K3434">
        <f>SUM(K3429:K3433)</f>
        <v>36</v>
      </c>
      <c r="L3434">
        <f>SUM(L3429:L3433)</f>
        <v>2659.21</v>
      </c>
      <c r="M3434">
        <f>SUM(M3429:M3433)</f>
        <v>7072</v>
      </c>
    </row>
    <row r="3435" spans="1:10" ht="12.75">
      <c r="A3435">
        <v>147</v>
      </c>
      <c r="B3435">
        <v>313001</v>
      </c>
      <c r="C3435" t="s">
        <v>119</v>
      </c>
      <c r="D3435" t="s">
        <v>309</v>
      </c>
      <c r="E3435" s="21">
        <v>1</v>
      </c>
      <c r="F3435">
        <v>76.9</v>
      </c>
      <c r="G3435">
        <v>320</v>
      </c>
      <c r="H3435" s="21">
        <f>SUM(E3433:E3435)</f>
        <v>6</v>
      </c>
      <c r="I3435" s="21">
        <f>SUM(F3433:F3435)</f>
        <v>428.22</v>
      </c>
      <c r="J3435" s="21">
        <f>SUM(G3433:G3435)</f>
        <v>1263</v>
      </c>
    </row>
    <row r="3436" spans="1:7" ht="12.75">
      <c r="A3436">
        <v>567</v>
      </c>
      <c r="B3436">
        <v>313001</v>
      </c>
      <c r="C3436" t="s">
        <v>119</v>
      </c>
      <c r="D3436" t="s">
        <v>2770</v>
      </c>
      <c r="E3436" s="21">
        <v>1</v>
      </c>
      <c r="F3436">
        <v>60.26</v>
      </c>
      <c r="G3436">
        <v>286</v>
      </c>
    </row>
    <row r="3437" spans="1:13" ht="12.75">
      <c r="A3437" s="41">
        <v>627</v>
      </c>
      <c r="B3437" s="41">
        <v>313001</v>
      </c>
      <c r="C3437" s="41" t="s">
        <v>119</v>
      </c>
      <c r="D3437" s="41" t="s">
        <v>2770</v>
      </c>
      <c r="E3437" s="41">
        <v>1</v>
      </c>
      <c r="F3437" s="41">
        <v>0.95</v>
      </c>
      <c r="G3437" s="41">
        <v>320</v>
      </c>
      <c r="H3437" s="41">
        <v>627</v>
      </c>
      <c r="I3437" s="41"/>
      <c r="J3437" s="41"/>
      <c r="K3437" s="41"/>
      <c r="L3437" s="41"/>
      <c r="M3437" s="41"/>
    </row>
    <row r="3438" spans="1:7" ht="12.75">
      <c r="A3438">
        <v>185</v>
      </c>
      <c r="B3438">
        <v>313001</v>
      </c>
      <c r="C3438" t="s">
        <v>119</v>
      </c>
      <c r="D3438" t="s">
        <v>761</v>
      </c>
      <c r="E3438" s="21">
        <v>1</v>
      </c>
      <c r="F3438">
        <v>70.89</v>
      </c>
      <c r="G3438">
        <v>320</v>
      </c>
    </row>
    <row r="3439" spans="1:7" ht="12.75">
      <c r="A3439">
        <v>502</v>
      </c>
      <c r="B3439">
        <v>313001</v>
      </c>
      <c r="C3439" t="s">
        <v>119</v>
      </c>
      <c r="D3439" t="s">
        <v>761</v>
      </c>
      <c r="E3439" s="21">
        <v>1</v>
      </c>
      <c r="F3439">
        <v>86.15</v>
      </c>
      <c r="G3439">
        <v>197</v>
      </c>
    </row>
    <row r="3440" spans="1:7" ht="12.75">
      <c r="A3440">
        <v>178</v>
      </c>
      <c r="B3440">
        <v>313001</v>
      </c>
      <c r="C3440" t="s">
        <v>119</v>
      </c>
      <c r="D3440" t="s">
        <v>813</v>
      </c>
      <c r="E3440" s="21">
        <v>3</v>
      </c>
      <c r="F3440">
        <v>38.54</v>
      </c>
      <c r="G3440">
        <v>715</v>
      </c>
    </row>
    <row r="3441" spans="1:7" ht="12.75">
      <c r="A3441">
        <v>250</v>
      </c>
      <c r="B3441">
        <v>313001</v>
      </c>
      <c r="C3441" t="s">
        <v>119</v>
      </c>
      <c r="D3441" t="s">
        <v>813</v>
      </c>
      <c r="E3441" s="21">
        <v>1</v>
      </c>
      <c r="F3441">
        <v>60.6</v>
      </c>
      <c r="G3441">
        <v>320</v>
      </c>
    </row>
    <row r="3442" spans="1:7" ht="12.75">
      <c r="A3442">
        <v>98</v>
      </c>
      <c r="B3442">
        <v>313001</v>
      </c>
      <c r="C3442" t="s">
        <v>119</v>
      </c>
      <c r="D3442" t="s">
        <v>2416</v>
      </c>
      <c r="E3442" s="21">
        <v>3</v>
      </c>
      <c r="F3442">
        <v>179.99</v>
      </c>
      <c r="G3442">
        <v>715</v>
      </c>
    </row>
    <row r="3443" spans="1:7" ht="12.75">
      <c r="A3443">
        <v>21</v>
      </c>
      <c r="B3443">
        <v>313001</v>
      </c>
      <c r="C3443" t="s">
        <v>119</v>
      </c>
      <c r="D3443" t="s">
        <v>910</v>
      </c>
      <c r="E3443" s="21">
        <v>4</v>
      </c>
      <c r="F3443">
        <v>234.29</v>
      </c>
      <c r="G3443">
        <v>878</v>
      </c>
    </row>
    <row r="3444" spans="1:7" ht="12.75">
      <c r="A3444">
        <v>362</v>
      </c>
      <c r="B3444">
        <v>313001</v>
      </c>
      <c r="C3444" t="s">
        <v>119</v>
      </c>
      <c r="D3444" t="s">
        <v>910</v>
      </c>
      <c r="E3444" s="21">
        <v>1</v>
      </c>
      <c r="F3444">
        <v>42.88</v>
      </c>
      <c r="G3444">
        <v>320</v>
      </c>
    </row>
    <row r="3445" spans="1:7" ht="12.75">
      <c r="A3445">
        <v>20</v>
      </c>
      <c r="B3445">
        <v>313001</v>
      </c>
      <c r="C3445" t="s">
        <v>119</v>
      </c>
      <c r="D3445" t="s">
        <v>633</v>
      </c>
      <c r="E3445" s="21">
        <v>4</v>
      </c>
      <c r="F3445">
        <v>249.83</v>
      </c>
      <c r="G3445">
        <v>878</v>
      </c>
    </row>
    <row r="3446" spans="1:7" ht="12.75">
      <c r="A3446">
        <v>364</v>
      </c>
      <c r="B3446">
        <v>313001</v>
      </c>
      <c r="C3446" t="s">
        <v>119</v>
      </c>
      <c r="D3446" t="s">
        <v>633</v>
      </c>
      <c r="E3446" s="21">
        <v>1</v>
      </c>
      <c r="F3446">
        <v>42.56</v>
      </c>
      <c r="G3446">
        <v>320</v>
      </c>
    </row>
    <row r="3447" spans="1:10" ht="12.75">
      <c r="A3447">
        <v>497</v>
      </c>
      <c r="B3447">
        <v>313001</v>
      </c>
      <c r="C3447" t="s">
        <v>119</v>
      </c>
      <c r="D3447" t="s">
        <v>633</v>
      </c>
      <c r="E3447" s="21">
        <v>1</v>
      </c>
      <c r="F3447">
        <v>76.77</v>
      </c>
      <c r="G3447">
        <v>114</v>
      </c>
      <c r="H3447" s="21">
        <f>SUM(E3445:E3447)</f>
        <v>6</v>
      </c>
      <c r="I3447" s="21">
        <f>SUM(F3445:F3447)</f>
        <v>369.15999999999997</v>
      </c>
      <c r="J3447" s="21">
        <f>SUM(G3445:G3447)</f>
        <v>1312</v>
      </c>
    </row>
    <row r="3448" spans="1:7" ht="12.75">
      <c r="A3448">
        <v>496</v>
      </c>
      <c r="B3448">
        <v>313001</v>
      </c>
      <c r="C3448" t="s">
        <v>119</v>
      </c>
      <c r="D3448" t="s">
        <v>2708</v>
      </c>
      <c r="E3448" s="21">
        <v>1</v>
      </c>
      <c r="F3448">
        <v>88.6</v>
      </c>
      <c r="G3448">
        <v>163</v>
      </c>
    </row>
    <row r="3449" spans="1:7" ht="12.75">
      <c r="A3449">
        <v>103</v>
      </c>
      <c r="B3449">
        <v>313001</v>
      </c>
      <c r="C3449" t="s">
        <v>119</v>
      </c>
      <c r="D3449" t="s">
        <v>692</v>
      </c>
      <c r="E3449" s="21">
        <v>1</v>
      </c>
      <c r="F3449">
        <v>83.86</v>
      </c>
      <c r="G3449">
        <v>320</v>
      </c>
    </row>
    <row r="3450" spans="1:7" ht="12.75">
      <c r="A3450">
        <v>554</v>
      </c>
      <c r="B3450">
        <v>313001</v>
      </c>
      <c r="C3450" t="s">
        <v>119</v>
      </c>
      <c r="D3450" t="s">
        <v>692</v>
      </c>
      <c r="E3450" s="21">
        <v>1</v>
      </c>
      <c r="F3450">
        <v>63.97</v>
      </c>
      <c r="G3450">
        <v>163</v>
      </c>
    </row>
    <row r="3451" spans="1:7" ht="12.75">
      <c r="A3451">
        <v>48</v>
      </c>
      <c r="B3451">
        <v>313001</v>
      </c>
      <c r="C3451" t="s">
        <v>119</v>
      </c>
      <c r="D3451" t="s">
        <v>2390</v>
      </c>
      <c r="E3451" s="21">
        <v>3</v>
      </c>
      <c r="F3451">
        <v>248.76</v>
      </c>
      <c r="G3451">
        <v>681</v>
      </c>
    </row>
    <row r="3452" spans="1:7" ht="12.75">
      <c r="A3452">
        <v>190</v>
      </c>
      <c r="B3452">
        <v>313001</v>
      </c>
      <c r="C3452" t="s">
        <v>119</v>
      </c>
      <c r="D3452" t="s">
        <v>2477</v>
      </c>
      <c r="E3452" s="21">
        <v>2</v>
      </c>
      <c r="F3452">
        <v>170.95</v>
      </c>
      <c r="G3452">
        <v>360</v>
      </c>
    </row>
    <row r="3453" spans="1:7" ht="12.75">
      <c r="A3453">
        <v>227</v>
      </c>
      <c r="B3453">
        <v>313001</v>
      </c>
      <c r="C3453" t="s">
        <v>119</v>
      </c>
      <c r="D3453" t="s">
        <v>853</v>
      </c>
      <c r="E3453" s="21">
        <v>2</v>
      </c>
      <c r="F3453">
        <v>146.25</v>
      </c>
      <c r="G3453">
        <v>518</v>
      </c>
    </row>
    <row r="3454" spans="1:7" ht="12.75">
      <c r="A3454">
        <v>292</v>
      </c>
      <c r="B3454">
        <v>313001</v>
      </c>
      <c r="C3454" t="s">
        <v>119</v>
      </c>
      <c r="D3454" t="s">
        <v>853</v>
      </c>
      <c r="E3454" s="21">
        <v>1</v>
      </c>
      <c r="F3454">
        <v>53.96</v>
      </c>
      <c r="G3454">
        <v>320</v>
      </c>
    </row>
    <row r="3455" spans="1:7" ht="12.75">
      <c r="A3455">
        <v>3</v>
      </c>
      <c r="B3455">
        <v>313001</v>
      </c>
      <c r="C3455" t="s">
        <v>119</v>
      </c>
      <c r="D3455" t="s">
        <v>142</v>
      </c>
      <c r="E3455" s="21">
        <v>4</v>
      </c>
      <c r="F3455">
        <v>338.63</v>
      </c>
      <c r="G3455">
        <v>878</v>
      </c>
    </row>
    <row r="3456" spans="1:7" ht="12.75">
      <c r="A3456">
        <v>2</v>
      </c>
      <c r="B3456">
        <v>313001</v>
      </c>
      <c r="C3456" t="s">
        <v>119</v>
      </c>
      <c r="D3456" t="s">
        <v>142</v>
      </c>
      <c r="E3456" s="21">
        <v>3</v>
      </c>
      <c r="F3456">
        <v>209.07</v>
      </c>
      <c r="G3456">
        <v>342</v>
      </c>
    </row>
    <row r="3457" spans="1:10" ht="12.75">
      <c r="A3457">
        <v>195</v>
      </c>
      <c r="B3457">
        <v>313001</v>
      </c>
      <c r="C3457" t="s">
        <v>119</v>
      </c>
      <c r="D3457" t="s">
        <v>142</v>
      </c>
      <c r="E3457" s="21">
        <v>1</v>
      </c>
      <c r="F3457">
        <v>69.3</v>
      </c>
      <c r="G3457">
        <v>320</v>
      </c>
      <c r="H3457" s="21">
        <f>SUM(E3455:E3457)</f>
        <v>8</v>
      </c>
      <c r="I3457" s="21">
        <f>SUM(F3455:F3457)</f>
        <v>617</v>
      </c>
      <c r="J3457" s="21">
        <f>SUM(G3455:G3457)</f>
        <v>1540</v>
      </c>
    </row>
    <row r="3458" spans="1:7" ht="12.75">
      <c r="A3458">
        <v>538</v>
      </c>
      <c r="B3458">
        <v>313001</v>
      </c>
      <c r="C3458" t="s">
        <v>119</v>
      </c>
      <c r="D3458" t="s">
        <v>2745</v>
      </c>
      <c r="E3458" s="21">
        <v>1</v>
      </c>
      <c r="F3458">
        <v>68.75</v>
      </c>
      <c r="G3458">
        <v>163</v>
      </c>
    </row>
    <row r="3459" spans="1:7" ht="12.75">
      <c r="A3459">
        <v>706</v>
      </c>
      <c r="B3459">
        <v>313001</v>
      </c>
      <c r="C3459" t="s">
        <v>119</v>
      </c>
      <c r="D3459" t="s">
        <v>2894</v>
      </c>
      <c r="E3459" s="21">
        <v>1</v>
      </c>
      <c r="F3459">
        <v>27.94</v>
      </c>
      <c r="G3459">
        <v>163</v>
      </c>
    </row>
    <row r="3460" spans="1:7" ht="12.75">
      <c r="A3460">
        <v>632</v>
      </c>
      <c r="B3460">
        <v>313001</v>
      </c>
      <c r="C3460" t="s">
        <v>119</v>
      </c>
      <c r="D3460" t="s">
        <v>2828</v>
      </c>
      <c r="E3460" s="21">
        <v>1</v>
      </c>
      <c r="F3460">
        <v>43.38</v>
      </c>
      <c r="G3460">
        <v>163</v>
      </c>
    </row>
    <row r="3461" spans="1:7" ht="12.75">
      <c r="A3461">
        <v>2</v>
      </c>
      <c r="B3461">
        <v>313001</v>
      </c>
      <c r="C3461" t="s">
        <v>119</v>
      </c>
      <c r="D3461" t="s">
        <v>1026</v>
      </c>
      <c r="E3461" s="21">
        <v>4</v>
      </c>
      <c r="F3461">
        <v>356.82</v>
      </c>
      <c r="G3461">
        <v>878</v>
      </c>
    </row>
    <row r="3462" spans="1:7" ht="12.75">
      <c r="A3462">
        <v>496</v>
      </c>
      <c r="B3462">
        <v>313001</v>
      </c>
      <c r="C3462" t="s">
        <v>119</v>
      </c>
      <c r="D3462" t="s">
        <v>1026</v>
      </c>
      <c r="E3462" s="21">
        <v>1</v>
      </c>
      <c r="F3462">
        <v>21.68</v>
      </c>
      <c r="G3462">
        <v>320</v>
      </c>
    </row>
    <row r="3463" spans="1:7" ht="12.75">
      <c r="A3463">
        <v>38</v>
      </c>
      <c r="B3463">
        <v>313001</v>
      </c>
      <c r="C3463" t="s">
        <v>119</v>
      </c>
      <c r="D3463" t="s">
        <v>276</v>
      </c>
      <c r="E3463" s="21">
        <v>3</v>
      </c>
      <c r="F3463">
        <v>266.03</v>
      </c>
      <c r="G3463">
        <v>592</v>
      </c>
    </row>
    <row r="3464" spans="1:7" ht="12.75">
      <c r="A3464">
        <v>137</v>
      </c>
      <c r="B3464">
        <v>313001</v>
      </c>
      <c r="C3464" t="s">
        <v>119</v>
      </c>
      <c r="D3464" t="s">
        <v>276</v>
      </c>
      <c r="E3464" s="21">
        <v>2</v>
      </c>
      <c r="F3464">
        <v>130.5</v>
      </c>
      <c r="G3464">
        <v>228</v>
      </c>
    </row>
    <row r="3465" spans="1:7" ht="12.75">
      <c r="A3465">
        <v>19</v>
      </c>
      <c r="B3465">
        <v>313001</v>
      </c>
      <c r="C3465" t="s">
        <v>119</v>
      </c>
      <c r="D3465" t="s">
        <v>439</v>
      </c>
      <c r="E3465" s="21">
        <v>4</v>
      </c>
      <c r="F3465">
        <v>249.96</v>
      </c>
      <c r="G3465">
        <v>878</v>
      </c>
    </row>
    <row r="3466" spans="1:10" ht="12.75">
      <c r="A3466">
        <v>300</v>
      </c>
      <c r="B3466">
        <v>313001</v>
      </c>
      <c r="C3466" t="s">
        <v>119</v>
      </c>
      <c r="D3466" t="s">
        <v>439</v>
      </c>
      <c r="E3466" s="21">
        <v>2</v>
      </c>
      <c r="F3466">
        <v>66.43</v>
      </c>
      <c r="G3466">
        <v>228</v>
      </c>
      <c r="H3466" s="21">
        <f>SUM(E3465:E3466)</f>
        <v>6</v>
      </c>
      <c r="I3466" s="21">
        <f>SUM(F3465:F3466)</f>
        <v>316.39</v>
      </c>
      <c r="J3466" s="21">
        <f>SUM(G3465:G3466)</f>
        <v>1106</v>
      </c>
    </row>
    <row r="3467" spans="1:7" ht="12.75">
      <c r="A3467">
        <v>1</v>
      </c>
      <c r="B3467">
        <v>313001</v>
      </c>
      <c r="C3467" t="s">
        <v>119</v>
      </c>
      <c r="D3467" t="s">
        <v>163</v>
      </c>
      <c r="E3467" s="21">
        <v>4</v>
      </c>
      <c r="F3467">
        <v>366.87</v>
      </c>
      <c r="G3467">
        <v>878</v>
      </c>
    </row>
    <row r="3468" spans="1:7" ht="12.75">
      <c r="A3468">
        <v>19</v>
      </c>
      <c r="B3468">
        <v>313001</v>
      </c>
      <c r="C3468" t="s">
        <v>119</v>
      </c>
      <c r="D3468" t="s">
        <v>163</v>
      </c>
      <c r="E3468" s="21">
        <v>3</v>
      </c>
      <c r="F3468">
        <v>144.88</v>
      </c>
      <c r="G3468">
        <v>342</v>
      </c>
    </row>
    <row r="3469" spans="1:10" ht="12.75">
      <c r="A3469">
        <v>189</v>
      </c>
      <c r="B3469">
        <v>313001</v>
      </c>
      <c r="C3469" t="s">
        <v>119</v>
      </c>
      <c r="D3469" t="s">
        <v>163</v>
      </c>
      <c r="E3469" s="21">
        <v>1</v>
      </c>
      <c r="F3469">
        <v>70.25</v>
      </c>
      <c r="G3469">
        <v>320</v>
      </c>
      <c r="H3469" s="21">
        <f>SUM(E3467:E3469)</f>
        <v>8</v>
      </c>
      <c r="I3469" s="21">
        <f>SUM(F3467:F3469)</f>
        <v>582</v>
      </c>
      <c r="J3469" s="21">
        <f>SUM(G3467:G3469)</f>
        <v>1540</v>
      </c>
    </row>
    <row r="3470" spans="1:7" ht="12.75">
      <c r="A3470">
        <v>18</v>
      </c>
      <c r="B3470">
        <v>313001</v>
      </c>
      <c r="C3470" t="s">
        <v>119</v>
      </c>
      <c r="D3470" t="s">
        <v>2378</v>
      </c>
      <c r="E3470" s="21">
        <v>4</v>
      </c>
      <c r="F3470">
        <v>252.31</v>
      </c>
      <c r="G3470">
        <v>878</v>
      </c>
    </row>
    <row r="3471" spans="1:7" ht="12.75">
      <c r="A3471">
        <v>491</v>
      </c>
      <c r="B3471">
        <v>313001</v>
      </c>
      <c r="C3471" t="s">
        <v>119</v>
      </c>
      <c r="D3471" t="s">
        <v>1021</v>
      </c>
      <c r="E3471" s="21">
        <v>1</v>
      </c>
      <c r="F3471">
        <v>22.47</v>
      </c>
      <c r="G3471">
        <v>320</v>
      </c>
    </row>
    <row r="3472" spans="1:7" ht="12.75">
      <c r="A3472">
        <v>557</v>
      </c>
      <c r="B3472">
        <v>313001</v>
      </c>
      <c r="C3472" t="s">
        <v>119</v>
      </c>
      <c r="D3472" t="s">
        <v>1021</v>
      </c>
      <c r="E3472" s="21">
        <v>1</v>
      </c>
      <c r="F3472">
        <v>62.89</v>
      </c>
      <c r="G3472">
        <v>286</v>
      </c>
    </row>
    <row r="3473" spans="1:7" ht="12.75">
      <c r="A3473">
        <v>111</v>
      </c>
      <c r="B3473">
        <v>313001</v>
      </c>
      <c r="C3473" t="s">
        <v>119</v>
      </c>
      <c r="D3473" t="s">
        <v>2424</v>
      </c>
      <c r="E3473" s="21">
        <v>3</v>
      </c>
      <c r="F3473">
        <v>169.12</v>
      </c>
      <c r="G3473">
        <v>646</v>
      </c>
    </row>
    <row r="3474" spans="1:7" ht="12.75">
      <c r="A3474">
        <v>571</v>
      </c>
      <c r="B3474">
        <v>313001</v>
      </c>
      <c r="C3474" t="s">
        <v>119</v>
      </c>
      <c r="D3474" t="s">
        <v>2774</v>
      </c>
      <c r="E3474" s="21">
        <v>1</v>
      </c>
      <c r="F3474">
        <v>58.82</v>
      </c>
      <c r="G3474">
        <v>163</v>
      </c>
    </row>
    <row r="3475" spans="1:7" ht="12.75">
      <c r="A3475">
        <v>69</v>
      </c>
      <c r="B3475">
        <v>313001</v>
      </c>
      <c r="C3475" t="s">
        <v>119</v>
      </c>
      <c r="D3475" t="s">
        <v>258</v>
      </c>
      <c r="E3475" s="21">
        <v>3</v>
      </c>
      <c r="F3475">
        <v>213.55</v>
      </c>
      <c r="G3475">
        <v>592</v>
      </c>
    </row>
    <row r="3476" spans="1:7" ht="12.75">
      <c r="A3476">
        <v>119</v>
      </c>
      <c r="B3476">
        <v>313001</v>
      </c>
      <c r="C3476" t="s">
        <v>119</v>
      </c>
      <c r="D3476" t="s">
        <v>258</v>
      </c>
      <c r="E3476" s="21">
        <v>2</v>
      </c>
      <c r="F3476">
        <v>137.63</v>
      </c>
      <c r="G3476">
        <v>228</v>
      </c>
    </row>
    <row r="3477" spans="1:10" ht="12.75">
      <c r="A3477">
        <v>48</v>
      </c>
      <c r="B3477">
        <v>313001</v>
      </c>
      <c r="C3477" t="s">
        <v>119</v>
      </c>
      <c r="D3477" t="s">
        <v>258</v>
      </c>
      <c r="E3477" s="21">
        <v>1</v>
      </c>
      <c r="F3477">
        <v>92.56</v>
      </c>
      <c r="G3477">
        <v>320</v>
      </c>
      <c r="H3477" s="21">
        <f>SUM(E3475:E3477)</f>
        <v>6</v>
      </c>
      <c r="I3477" s="21">
        <f>SUM(F3475:F3477)</f>
        <v>443.74</v>
      </c>
      <c r="J3477" s="21">
        <f>SUM(G3475:G3477)</f>
        <v>1140</v>
      </c>
    </row>
    <row r="3478" spans="1:7" ht="12.75">
      <c r="A3478">
        <v>100</v>
      </c>
      <c r="B3478">
        <v>313001</v>
      </c>
      <c r="C3478" t="s">
        <v>119</v>
      </c>
      <c r="D3478" t="s">
        <v>619</v>
      </c>
      <c r="E3478" s="21">
        <v>3</v>
      </c>
      <c r="F3478">
        <v>179.94</v>
      </c>
      <c r="G3478">
        <v>646</v>
      </c>
    </row>
    <row r="3479" spans="1:7" ht="12.75">
      <c r="A3479">
        <v>484</v>
      </c>
      <c r="B3479">
        <v>313001</v>
      </c>
      <c r="C3479" t="s">
        <v>119</v>
      </c>
      <c r="D3479" t="s">
        <v>619</v>
      </c>
      <c r="E3479" s="21">
        <v>1</v>
      </c>
      <c r="F3479">
        <v>78.13</v>
      </c>
      <c r="G3479">
        <v>114</v>
      </c>
    </row>
    <row r="3480" spans="1:7" ht="12.75">
      <c r="A3480">
        <v>256</v>
      </c>
      <c r="B3480">
        <v>313001</v>
      </c>
      <c r="C3480" t="s">
        <v>119</v>
      </c>
      <c r="D3480" t="s">
        <v>394</v>
      </c>
      <c r="E3480" s="21">
        <v>2</v>
      </c>
      <c r="F3480">
        <v>89.2</v>
      </c>
      <c r="G3480">
        <v>228</v>
      </c>
    </row>
    <row r="3481" spans="1:7" ht="12.75">
      <c r="A3481">
        <v>201</v>
      </c>
      <c r="B3481">
        <v>313001</v>
      </c>
      <c r="C3481" t="s">
        <v>119</v>
      </c>
      <c r="D3481" t="s">
        <v>394</v>
      </c>
      <c r="E3481" s="21">
        <v>2</v>
      </c>
      <c r="F3481">
        <v>163.85</v>
      </c>
      <c r="G3481">
        <v>360</v>
      </c>
    </row>
    <row r="3482" spans="1:7" ht="12.75">
      <c r="A3482">
        <v>6</v>
      </c>
      <c r="B3482">
        <v>313001</v>
      </c>
      <c r="C3482" t="s">
        <v>119</v>
      </c>
      <c r="D3482" t="s">
        <v>233</v>
      </c>
      <c r="E3482" s="21">
        <v>4</v>
      </c>
      <c r="F3482">
        <v>328.18</v>
      </c>
      <c r="G3482">
        <v>878</v>
      </c>
    </row>
    <row r="3483" spans="1:7" ht="12.75">
      <c r="A3483">
        <v>94</v>
      </c>
      <c r="B3483">
        <v>313001</v>
      </c>
      <c r="C3483" t="s">
        <v>119</v>
      </c>
      <c r="D3483" t="s">
        <v>233</v>
      </c>
      <c r="E3483" s="21">
        <v>2</v>
      </c>
      <c r="F3483">
        <v>153.13</v>
      </c>
      <c r="G3483">
        <v>228</v>
      </c>
    </row>
    <row r="3484" spans="1:10" ht="12.75">
      <c r="A3484">
        <v>230</v>
      </c>
      <c r="B3484">
        <v>313001</v>
      </c>
      <c r="C3484" t="s">
        <v>119</v>
      </c>
      <c r="D3484" t="s">
        <v>233</v>
      </c>
      <c r="E3484" s="21">
        <v>1</v>
      </c>
      <c r="F3484">
        <v>63.77</v>
      </c>
      <c r="G3484">
        <v>320</v>
      </c>
      <c r="H3484" s="21">
        <f>SUM(E3482:E3484)</f>
        <v>7</v>
      </c>
      <c r="I3484" s="21">
        <f>SUM(F3482:F3484)</f>
        <v>545.08</v>
      </c>
      <c r="J3484" s="21">
        <f>SUM(G3482:G3484)</f>
        <v>1426</v>
      </c>
    </row>
    <row r="3485" spans="1:7" ht="12.75">
      <c r="A3485">
        <v>114</v>
      </c>
      <c r="B3485">
        <v>313001</v>
      </c>
      <c r="C3485" t="s">
        <v>119</v>
      </c>
      <c r="D3485" t="s">
        <v>700</v>
      </c>
      <c r="E3485" s="21">
        <v>1</v>
      </c>
      <c r="F3485">
        <v>82.12</v>
      </c>
      <c r="G3485">
        <v>320</v>
      </c>
    </row>
    <row r="3486" spans="1:7" ht="12.75">
      <c r="A3486">
        <v>489</v>
      </c>
      <c r="B3486">
        <v>313001</v>
      </c>
      <c r="C3486" t="s">
        <v>119</v>
      </c>
      <c r="D3486" t="s">
        <v>700</v>
      </c>
      <c r="E3486" s="21">
        <v>1</v>
      </c>
      <c r="F3486">
        <v>89.91</v>
      </c>
      <c r="G3486">
        <v>232</v>
      </c>
    </row>
    <row r="3487" spans="1:7" ht="12.75">
      <c r="A3487">
        <v>315</v>
      </c>
      <c r="B3487">
        <v>313001</v>
      </c>
      <c r="C3487" t="s">
        <v>119</v>
      </c>
      <c r="D3487" t="s">
        <v>869</v>
      </c>
      <c r="E3487" s="21">
        <v>1</v>
      </c>
      <c r="F3487">
        <v>50.32</v>
      </c>
      <c r="G3487">
        <v>320</v>
      </c>
    </row>
    <row r="3488" spans="1:7" ht="12.75">
      <c r="A3488">
        <v>501</v>
      </c>
      <c r="B3488">
        <v>313001</v>
      </c>
      <c r="C3488" t="s">
        <v>119</v>
      </c>
      <c r="D3488" t="s">
        <v>869</v>
      </c>
      <c r="E3488" s="21">
        <v>1</v>
      </c>
      <c r="F3488">
        <v>86.58</v>
      </c>
      <c r="G3488">
        <v>286</v>
      </c>
    </row>
    <row r="3489" spans="1:7" ht="12.75">
      <c r="A3489">
        <v>5</v>
      </c>
      <c r="B3489">
        <v>313001</v>
      </c>
      <c r="C3489" t="s">
        <v>119</v>
      </c>
      <c r="D3489" t="s">
        <v>297</v>
      </c>
      <c r="E3489" s="21">
        <v>4</v>
      </c>
      <c r="F3489">
        <v>328.25</v>
      </c>
      <c r="G3489">
        <v>878</v>
      </c>
    </row>
    <row r="3490" spans="1:7" ht="12.75">
      <c r="A3490">
        <v>157</v>
      </c>
      <c r="B3490">
        <v>313001</v>
      </c>
      <c r="C3490" t="s">
        <v>119</v>
      </c>
      <c r="D3490" t="s">
        <v>297</v>
      </c>
      <c r="E3490" s="21">
        <v>2</v>
      </c>
      <c r="F3490">
        <v>124.94</v>
      </c>
      <c r="G3490">
        <v>228</v>
      </c>
    </row>
    <row r="3491" spans="1:13" ht="12.75">
      <c r="A3491" s="41">
        <v>518</v>
      </c>
      <c r="B3491" s="41">
        <v>313001</v>
      </c>
      <c r="C3491" s="41" t="s">
        <v>119</v>
      </c>
      <c r="D3491" s="41" t="s">
        <v>297</v>
      </c>
      <c r="E3491" s="41">
        <v>1</v>
      </c>
      <c r="F3491" s="41">
        <v>18.2</v>
      </c>
      <c r="G3491" s="41">
        <v>320</v>
      </c>
      <c r="H3491" s="21">
        <f>SUM(E3489:E3491)</f>
        <v>7</v>
      </c>
      <c r="I3491" s="21">
        <f>SUM(F3489:F3491)</f>
        <v>471.39</v>
      </c>
      <c r="J3491" s="21">
        <f>SUM(G3489:G3491)</f>
        <v>1426</v>
      </c>
      <c r="K3491" s="41"/>
      <c r="L3491" s="41"/>
      <c r="M3491" s="41"/>
    </row>
    <row r="3492" spans="1:7" ht="12.75">
      <c r="A3492">
        <v>7</v>
      </c>
      <c r="B3492">
        <v>313001</v>
      </c>
      <c r="C3492" t="s">
        <v>119</v>
      </c>
      <c r="D3492" t="s">
        <v>651</v>
      </c>
      <c r="E3492" s="21">
        <v>4</v>
      </c>
      <c r="F3492">
        <v>305.34</v>
      </c>
      <c r="G3492">
        <v>878</v>
      </c>
    </row>
    <row r="3493" spans="1:7" ht="12.75">
      <c r="A3493">
        <v>56</v>
      </c>
      <c r="B3493">
        <v>313001</v>
      </c>
      <c r="C3493" t="s">
        <v>119</v>
      </c>
      <c r="D3493" t="s">
        <v>651</v>
      </c>
      <c r="E3493" s="21">
        <v>1</v>
      </c>
      <c r="F3493">
        <v>91.3</v>
      </c>
      <c r="G3493">
        <v>320</v>
      </c>
    </row>
    <row r="3494" spans="1:7" ht="12.75">
      <c r="A3494">
        <v>77</v>
      </c>
      <c r="B3494">
        <v>313001</v>
      </c>
      <c r="C3494" t="s">
        <v>119</v>
      </c>
      <c r="D3494" t="s">
        <v>371</v>
      </c>
      <c r="E3494" s="21">
        <v>3</v>
      </c>
      <c r="F3494">
        <v>204.03</v>
      </c>
      <c r="G3494">
        <v>592</v>
      </c>
    </row>
    <row r="3495" spans="1:7" ht="12.75">
      <c r="A3495">
        <v>233</v>
      </c>
      <c r="B3495">
        <v>313001</v>
      </c>
      <c r="C3495" t="s">
        <v>119</v>
      </c>
      <c r="D3495" t="s">
        <v>371</v>
      </c>
      <c r="E3495" s="21">
        <v>2</v>
      </c>
      <c r="F3495">
        <v>97.5</v>
      </c>
      <c r="G3495">
        <v>228</v>
      </c>
    </row>
    <row r="3496" spans="1:10" ht="12.75">
      <c r="A3496">
        <v>190</v>
      </c>
      <c r="B3496">
        <v>313001</v>
      </c>
      <c r="C3496" t="s">
        <v>119</v>
      </c>
      <c r="D3496" t="s">
        <v>371</v>
      </c>
      <c r="E3496" s="21">
        <v>1</v>
      </c>
      <c r="F3496">
        <v>70.25</v>
      </c>
      <c r="G3496">
        <v>320</v>
      </c>
      <c r="H3496" s="21">
        <f>SUM(E3494:E3496)</f>
        <v>6</v>
      </c>
      <c r="I3496" s="21">
        <f>SUM(F3494:F3496)</f>
        <v>371.78</v>
      </c>
      <c r="J3496" s="21">
        <f>SUM(G3494:G3496)</f>
        <v>1140</v>
      </c>
    </row>
    <row r="3497" spans="1:7" ht="12.75">
      <c r="A3497">
        <v>395</v>
      </c>
      <c r="B3497">
        <v>313001</v>
      </c>
      <c r="C3497" t="s">
        <v>119</v>
      </c>
      <c r="D3497" t="s">
        <v>2622</v>
      </c>
      <c r="E3497" s="21">
        <v>2</v>
      </c>
      <c r="F3497">
        <v>70.58</v>
      </c>
      <c r="G3497">
        <v>429</v>
      </c>
    </row>
    <row r="3498" spans="1:7" ht="12.75">
      <c r="A3498">
        <v>185</v>
      </c>
      <c r="B3498">
        <v>313001</v>
      </c>
      <c r="C3498" t="s">
        <v>119</v>
      </c>
      <c r="D3498" t="s">
        <v>2474</v>
      </c>
      <c r="E3498" s="21">
        <v>2</v>
      </c>
      <c r="F3498">
        <v>177.94</v>
      </c>
      <c r="G3498">
        <v>449</v>
      </c>
    </row>
    <row r="3499" spans="1:7" ht="12.75">
      <c r="A3499">
        <v>130</v>
      </c>
      <c r="B3499">
        <v>313001</v>
      </c>
      <c r="C3499" t="s">
        <v>119</v>
      </c>
      <c r="D3499" t="s">
        <v>2433</v>
      </c>
      <c r="E3499" s="21">
        <v>3</v>
      </c>
      <c r="F3499">
        <v>142.14</v>
      </c>
      <c r="G3499">
        <v>681</v>
      </c>
    </row>
    <row r="3500" spans="1:7" ht="12.75">
      <c r="A3500">
        <v>222</v>
      </c>
      <c r="B3500">
        <v>313005</v>
      </c>
      <c r="C3500" t="s">
        <v>45</v>
      </c>
      <c r="D3500" t="s">
        <v>2497</v>
      </c>
      <c r="E3500" s="21">
        <v>2</v>
      </c>
      <c r="F3500">
        <v>147.75</v>
      </c>
      <c r="G3500">
        <v>395</v>
      </c>
    </row>
    <row r="3501" spans="1:7" ht="12.75">
      <c r="A3501">
        <v>61</v>
      </c>
      <c r="B3501">
        <v>313005</v>
      </c>
      <c r="C3501" t="s">
        <v>45</v>
      </c>
      <c r="D3501" t="s">
        <v>2398</v>
      </c>
      <c r="E3501" s="21">
        <v>3</v>
      </c>
      <c r="F3501">
        <v>225.11</v>
      </c>
      <c r="G3501">
        <v>715</v>
      </c>
    </row>
    <row r="3502" spans="1:7" ht="12.75">
      <c r="A3502">
        <v>358</v>
      </c>
      <c r="B3502">
        <v>313005</v>
      </c>
      <c r="C3502" t="s">
        <v>45</v>
      </c>
      <c r="D3502" t="s">
        <v>2589</v>
      </c>
      <c r="E3502" s="21">
        <v>2</v>
      </c>
      <c r="F3502">
        <v>87.15</v>
      </c>
      <c r="G3502">
        <v>395</v>
      </c>
    </row>
    <row r="3503" spans="1:7" ht="12.75">
      <c r="A3503">
        <v>92</v>
      </c>
      <c r="B3503">
        <v>313005</v>
      </c>
      <c r="C3503" t="s">
        <v>45</v>
      </c>
      <c r="D3503" t="s">
        <v>596</v>
      </c>
      <c r="E3503" s="21">
        <v>3</v>
      </c>
      <c r="F3503">
        <v>186</v>
      </c>
      <c r="G3503">
        <v>592</v>
      </c>
    </row>
    <row r="3504" spans="1:7" ht="12.75">
      <c r="A3504">
        <v>461</v>
      </c>
      <c r="B3504">
        <v>313005</v>
      </c>
      <c r="C3504" t="s">
        <v>45</v>
      </c>
      <c r="D3504" t="s">
        <v>596</v>
      </c>
      <c r="E3504" s="21">
        <v>1</v>
      </c>
      <c r="F3504">
        <v>82.43</v>
      </c>
      <c r="G3504">
        <v>114</v>
      </c>
    </row>
    <row r="3505" spans="1:7" ht="12.75">
      <c r="A3505">
        <v>793</v>
      </c>
      <c r="B3505">
        <v>313005</v>
      </c>
      <c r="C3505" t="s">
        <v>45</v>
      </c>
      <c r="D3505" t="s">
        <v>2971</v>
      </c>
      <c r="E3505" s="21">
        <v>1</v>
      </c>
      <c r="F3505">
        <v>11.03</v>
      </c>
      <c r="G3505">
        <v>163</v>
      </c>
    </row>
    <row r="3506" spans="1:7" ht="12.75">
      <c r="A3506">
        <v>284</v>
      </c>
      <c r="B3506">
        <v>313005</v>
      </c>
      <c r="C3506" t="s">
        <v>45</v>
      </c>
      <c r="D3506" t="s">
        <v>423</v>
      </c>
      <c r="E3506" s="21">
        <v>2</v>
      </c>
      <c r="F3506">
        <v>77.09</v>
      </c>
      <c r="G3506">
        <v>228</v>
      </c>
    </row>
    <row r="3507" spans="1:7" ht="12.75">
      <c r="A3507">
        <v>215</v>
      </c>
      <c r="B3507">
        <v>313005</v>
      </c>
      <c r="C3507" t="s">
        <v>45</v>
      </c>
      <c r="D3507" t="s">
        <v>354</v>
      </c>
      <c r="E3507" s="21">
        <v>2</v>
      </c>
      <c r="F3507">
        <v>103.67</v>
      </c>
      <c r="G3507">
        <v>228</v>
      </c>
    </row>
    <row r="3508" spans="1:7" ht="12.75">
      <c r="A3508">
        <v>366</v>
      </c>
      <c r="B3508">
        <v>313005</v>
      </c>
      <c r="C3508" t="s">
        <v>45</v>
      </c>
      <c r="D3508" t="s">
        <v>354</v>
      </c>
      <c r="E3508" s="21">
        <v>2</v>
      </c>
      <c r="F3508">
        <v>83.28</v>
      </c>
      <c r="G3508">
        <v>483</v>
      </c>
    </row>
    <row r="3509" spans="1:7" ht="12.75">
      <c r="A3509">
        <v>68</v>
      </c>
      <c r="B3509">
        <v>313005</v>
      </c>
      <c r="C3509" t="s">
        <v>45</v>
      </c>
      <c r="D3509" t="s">
        <v>570</v>
      </c>
      <c r="E3509" s="21">
        <v>3</v>
      </c>
      <c r="F3509">
        <v>214.92</v>
      </c>
      <c r="G3509">
        <v>646</v>
      </c>
    </row>
    <row r="3510" spans="1:7" ht="12.75">
      <c r="A3510">
        <v>431</v>
      </c>
      <c r="B3510">
        <v>313005</v>
      </c>
      <c r="C3510" t="s">
        <v>45</v>
      </c>
      <c r="D3510" t="s">
        <v>570</v>
      </c>
      <c r="E3510" s="21">
        <v>1</v>
      </c>
      <c r="F3510">
        <v>87.1</v>
      </c>
      <c r="G3510">
        <v>114</v>
      </c>
    </row>
    <row r="3511" spans="1:7" ht="12.75">
      <c r="A3511">
        <v>479</v>
      </c>
      <c r="B3511">
        <v>313005</v>
      </c>
      <c r="C3511" t="s">
        <v>45</v>
      </c>
      <c r="D3511" t="s">
        <v>2695</v>
      </c>
      <c r="E3511" s="21">
        <v>1</v>
      </c>
      <c r="F3511">
        <v>93.01</v>
      </c>
      <c r="G3511">
        <v>163</v>
      </c>
    </row>
    <row r="3512" spans="1:7" ht="12.75">
      <c r="A3512">
        <v>743</v>
      </c>
      <c r="B3512">
        <v>313005</v>
      </c>
      <c r="C3512" t="s">
        <v>45</v>
      </c>
      <c r="D3512" t="s">
        <v>2924</v>
      </c>
      <c r="E3512" s="21">
        <v>1</v>
      </c>
      <c r="F3512">
        <v>18.68</v>
      </c>
      <c r="G3512">
        <v>197</v>
      </c>
    </row>
    <row r="3513" spans="1:7" ht="12.75">
      <c r="A3513">
        <v>540</v>
      </c>
      <c r="B3513">
        <v>313005</v>
      </c>
      <c r="C3513" t="s">
        <v>45</v>
      </c>
      <c r="D3513" t="s">
        <v>2747</v>
      </c>
      <c r="E3513" s="21">
        <v>1</v>
      </c>
      <c r="F3513">
        <v>67.28</v>
      </c>
      <c r="G3513">
        <v>163</v>
      </c>
    </row>
    <row r="3514" spans="1:7" ht="12.75">
      <c r="A3514">
        <v>85</v>
      </c>
      <c r="B3514">
        <v>313005</v>
      </c>
      <c r="C3514" t="s">
        <v>45</v>
      </c>
      <c r="D3514" t="s">
        <v>425</v>
      </c>
      <c r="E3514" s="21">
        <v>3</v>
      </c>
      <c r="F3514">
        <v>192.97</v>
      </c>
      <c r="G3514">
        <v>681</v>
      </c>
    </row>
    <row r="3515" spans="1:10" ht="12.75">
      <c r="A3515">
        <v>287</v>
      </c>
      <c r="B3515">
        <v>313005</v>
      </c>
      <c r="C3515" t="s">
        <v>45</v>
      </c>
      <c r="D3515" t="s">
        <v>425</v>
      </c>
      <c r="E3515" s="21">
        <v>2</v>
      </c>
      <c r="F3515">
        <v>75.37</v>
      </c>
      <c r="G3515">
        <v>228</v>
      </c>
      <c r="H3515" s="21">
        <f>SUM(E3514:E3515)</f>
        <v>5</v>
      </c>
      <c r="I3515" s="21">
        <f>SUM(F3514:F3515)</f>
        <v>268.34000000000003</v>
      </c>
      <c r="J3515" s="21">
        <f>SUM(G3514:G3515)</f>
        <v>909</v>
      </c>
    </row>
    <row r="3516" spans="1:7" ht="12.75">
      <c r="A3516">
        <v>521</v>
      </c>
      <c r="B3516">
        <v>313005</v>
      </c>
      <c r="C3516" t="s">
        <v>45</v>
      </c>
      <c r="D3516" t="s">
        <v>2731</v>
      </c>
      <c r="E3516" s="21">
        <v>1</v>
      </c>
      <c r="F3516">
        <v>78.44</v>
      </c>
      <c r="G3516">
        <v>232</v>
      </c>
    </row>
    <row r="3517" spans="1:7" ht="12.75">
      <c r="A3517">
        <v>201</v>
      </c>
      <c r="B3517">
        <v>313005</v>
      </c>
      <c r="C3517" t="s">
        <v>45</v>
      </c>
      <c r="D3517" t="s">
        <v>340</v>
      </c>
      <c r="E3517" s="21">
        <v>2</v>
      </c>
      <c r="F3517">
        <v>108.41</v>
      </c>
      <c r="G3517">
        <v>228</v>
      </c>
    </row>
    <row r="3518" spans="1:7" ht="12.75">
      <c r="A3518">
        <v>242</v>
      </c>
      <c r="B3518">
        <v>313005</v>
      </c>
      <c r="C3518" t="s">
        <v>45</v>
      </c>
      <c r="D3518" t="s">
        <v>340</v>
      </c>
      <c r="E3518" s="21">
        <v>2</v>
      </c>
      <c r="F3518">
        <v>136.94</v>
      </c>
      <c r="G3518">
        <v>429</v>
      </c>
    </row>
    <row r="3519" spans="1:7" ht="12.75">
      <c r="A3519">
        <v>287</v>
      </c>
      <c r="B3519">
        <v>313005</v>
      </c>
      <c r="C3519" t="s">
        <v>45</v>
      </c>
      <c r="D3519" t="s">
        <v>1001</v>
      </c>
      <c r="E3519" s="21">
        <v>2</v>
      </c>
      <c r="F3519">
        <v>115.76</v>
      </c>
      <c r="G3519">
        <v>483</v>
      </c>
    </row>
    <row r="3520" spans="1:7" ht="12.75">
      <c r="A3520">
        <v>469</v>
      </c>
      <c r="B3520">
        <v>313005</v>
      </c>
      <c r="C3520" t="s">
        <v>45</v>
      </c>
      <c r="D3520" t="s">
        <v>1001</v>
      </c>
      <c r="E3520" s="21">
        <v>1</v>
      </c>
      <c r="F3520">
        <v>25.95</v>
      </c>
      <c r="G3520">
        <v>320</v>
      </c>
    </row>
    <row r="3521" spans="1:7" ht="12.75">
      <c r="A3521">
        <v>537</v>
      </c>
      <c r="B3521">
        <v>313005</v>
      </c>
      <c r="C3521" t="s">
        <v>45</v>
      </c>
      <c r="D3521" t="s">
        <v>2744</v>
      </c>
      <c r="E3521" s="21">
        <v>1</v>
      </c>
      <c r="F3521">
        <v>68.79</v>
      </c>
      <c r="G3521">
        <v>197</v>
      </c>
    </row>
    <row r="3522" spans="1:7" ht="12.75">
      <c r="A3522">
        <v>269</v>
      </c>
      <c r="B3522">
        <v>313005</v>
      </c>
      <c r="C3522" t="s">
        <v>45</v>
      </c>
      <c r="D3522" t="s">
        <v>812</v>
      </c>
      <c r="E3522" s="21">
        <v>2</v>
      </c>
      <c r="F3522">
        <v>125.89</v>
      </c>
      <c r="G3522">
        <v>518</v>
      </c>
    </row>
    <row r="3523" spans="1:7" ht="12.75">
      <c r="A3523">
        <v>249</v>
      </c>
      <c r="B3523">
        <v>313005</v>
      </c>
      <c r="C3523" t="s">
        <v>45</v>
      </c>
      <c r="D3523" t="s">
        <v>812</v>
      </c>
      <c r="E3523" s="21">
        <v>1</v>
      </c>
      <c r="F3523">
        <v>60.76</v>
      </c>
      <c r="G3523">
        <v>320</v>
      </c>
    </row>
    <row r="3524" spans="1:7" ht="12.75">
      <c r="A3524">
        <v>535</v>
      </c>
      <c r="B3524">
        <v>313005</v>
      </c>
      <c r="C3524" t="s">
        <v>45</v>
      </c>
      <c r="D3524" t="s">
        <v>2742</v>
      </c>
      <c r="E3524" s="21">
        <v>1</v>
      </c>
      <c r="F3524">
        <v>69.45</v>
      </c>
      <c r="G3524">
        <v>197</v>
      </c>
    </row>
    <row r="3525" spans="1:7" ht="12.75">
      <c r="A3525">
        <v>26</v>
      </c>
      <c r="B3525">
        <v>313005</v>
      </c>
      <c r="C3525" t="s">
        <v>45</v>
      </c>
      <c r="D3525" t="s">
        <v>170</v>
      </c>
      <c r="E3525" s="21">
        <v>3</v>
      </c>
      <c r="F3525">
        <v>121.22</v>
      </c>
      <c r="G3525">
        <v>342</v>
      </c>
    </row>
    <row r="3526" spans="1:10" ht="12.75">
      <c r="A3526">
        <v>58</v>
      </c>
      <c r="B3526">
        <v>313005</v>
      </c>
      <c r="C3526" t="s">
        <v>45</v>
      </c>
      <c r="D3526" t="s">
        <v>170</v>
      </c>
      <c r="E3526" s="21">
        <v>3</v>
      </c>
      <c r="F3526">
        <v>228.24</v>
      </c>
      <c r="G3526">
        <v>715</v>
      </c>
      <c r="H3526" s="21">
        <f>SUM(E3525:E3526)</f>
        <v>6</v>
      </c>
      <c r="I3526" s="21">
        <f>SUM(F3525:F3526)</f>
        <v>349.46000000000004</v>
      </c>
      <c r="J3526" s="21">
        <f>SUM(G3525:G3526)</f>
        <v>1057</v>
      </c>
    </row>
    <row r="3527" spans="1:7" ht="12.75">
      <c r="A3527">
        <v>628</v>
      </c>
      <c r="B3527">
        <v>313005</v>
      </c>
      <c r="C3527" t="s">
        <v>45</v>
      </c>
      <c r="D3527" t="s">
        <v>2824</v>
      </c>
      <c r="E3527" s="21">
        <v>1</v>
      </c>
      <c r="F3527">
        <v>44.49</v>
      </c>
      <c r="G3527">
        <v>163</v>
      </c>
    </row>
    <row r="3528" spans="1:7" ht="12.75">
      <c r="A3528">
        <v>680</v>
      </c>
      <c r="B3528">
        <v>313005</v>
      </c>
      <c r="C3528" t="s">
        <v>45</v>
      </c>
      <c r="D3528" t="s">
        <v>2869</v>
      </c>
      <c r="E3528" s="21">
        <v>1</v>
      </c>
      <c r="F3528">
        <v>32.72</v>
      </c>
      <c r="G3528">
        <v>163</v>
      </c>
    </row>
    <row r="3529" spans="1:7" ht="12.75">
      <c r="A3529">
        <v>442</v>
      </c>
      <c r="B3529">
        <v>313005</v>
      </c>
      <c r="C3529" t="s">
        <v>45</v>
      </c>
      <c r="D3529" t="s">
        <v>2664</v>
      </c>
      <c r="E3529" s="21">
        <v>2</v>
      </c>
      <c r="F3529">
        <v>40.68</v>
      </c>
      <c r="G3529">
        <v>449</v>
      </c>
    </row>
    <row r="3530" spans="1:7" ht="12.75">
      <c r="A3530">
        <v>364</v>
      </c>
      <c r="B3530">
        <v>313005</v>
      </c>
      <c r="C3530" t="s">
        <v>45</v>
      </c>
      <c r="D3530" t="s">
        <v>2594</v>
      </c>
      <c r="E3530" s="21">
        <v>2</v>
      </c>
      <c r="F3530">
        <v>84.37</v>
      </c>
      <c r="G3530">
        <v>449</v>
      </c>
    </row>
    <row r="3531" spans="1:7" ht="12.75">
      <c r="A3531">
        <v>310</v>
      </c>
      <c r="B3531">
        <v>313005</v>
      </c>
      <c r="C3531" t="s">
        <v>45</v>
      </c>
      <c r="D3531" t="s">
        <v>549</v>
      </c>
      <c r="E3531" s="21">
        <v>2</v>
      </c>
      <c r="F3531">
        <v>106.48</v>
      </c>
      <c r="G3531">
        <v>360</v>
      </c>
    </row>
    <row r="3532" spans="1:7" ht="12.75">
      <c r="A3532">
        <v>409</v>
      </c>
      <c r="B3532">
        <v>313005</v>
      </c>
      <c r="C3532" t="s">
        <v>45</v>
      </c>
      <c r="D3532" t="s">
        <v>549</v>
      </c>
      <c r="E3532" s="21">
        <v>1</v>
      </c>
      <c r="F3532">
        <v>91.03</v>
      </c>
      <c r="G3532">
        <v>114</v>
      </c>
    </row>
    <row r="3533" spans="1:7" ht="12.75">
      <c r="A3533">
        <v>316</v>
      </c>
      <c r="B3533">
        <v>313005</v>
      </c>
      <c r="C3533" t="s">
        <v>45</v>
      </c>
      <c r="D3533" t="s">
        <v>2559</v>
      </c>
      <c r="E3533" s="21">
        <v>2</v>
      </c>
      <c r="F3533">
        <v>104.61</v>
      </c>
      <c r="G3533">
        <v>395</v>
      </c>
    </row>
    <row r="3534" spans="1:7" ht="12.75">
      <c r="A3534">
        <v>375</v>
      </c>
      <c r="B3534">
        <v>313005</v>
      </c>
      <c r="C3534" t="s">
        <v>45</v>
      </c>
      <c r="D3534" t="s">
        <v>2604</v>
      </c>
      <c r="E3534" s="21">
        <v>2</v>
      </c>
      <c r="F3534">
        <v>79.73</v>
      </c>
      <c r="G3534">
        <v>449</v>
      </c>
    </row>
    <row r="3535" spans="1:7" ht="12.75">
      <c r="A3535">
        <v>16</v>
      </c>
      <c r="B3535">
        <v>313005</v>
      </c>
      <c r="C3535" t="s">
        <v>45</v>
      </c>
      <c r="D3535" t="s">
        <v>261</v>
      </c>
      <c r="E3535" s="21">
        <v>4</v>
      </c>
      <c r="F3535">
        <v>277.72</v>
      </c>
      <c r="G3535">
        <v>878</v>
      </c>
    </row>
    <row r="3536" spans="1:10" ht="12.75">
      <c r="A3536">
        <v>122</v>
      </c>
      <c r="B3536">
        <v>313005</v>
      </c>
      <c r="C3536" t="s">
        <v>45</v>
      </c>
      <c r="D3536" t="s">
        <v>261</v>
      </c>
      <c r="E3536" s="21">
        <v>2</v>
      </c>
      <c r="F3536">
        <v>136.54</v>
      </c>
      <c r="G3536">
        <v>228</v>
      </c>
      <c r="H3536" s="21">
        <f>SUM(E3535:E3536)</f>
        <v>6</v>
      </c>
      <c r="I3536" s="21">
        <f>SUM(F3535:F3536)</f>
        <v>414.26</v>
      </c>
      <c r="J3536" s="21">
        <f>SUM(G3535:G3536)</f>
        <v>1106</v>
      </c>
    </row>
    <row r="3537" spans="1:7" ht="12.75">
      <c r="A3537">
        <v>52</v>
      </c>
      <c r="B3537">
        <v>313005</v>
      </c>
      <c r="C3537" t="s">
        <v>45</v>
      </c>
      <c r="D3537" t="s">
        <v>792</v>
      </c>
      <c r="E3537" s="21">
        <v>3</v>
      </c>
      <c r="F3537">
        <v>241.56</v>
      </c>
      <c r="G3537">
        <v>592</v>
      </c>
    </row>
    <row r="3538" spans="1:7" ht="12.75">
      <c r="A3538">
        <v>225</v>
      </c>
      <c r="B3538">
        <v>313005</v>
      </c>
      <c r="C3538" t="s">
        <v>45</v>
      </c>
      <c r="D3538" t="s">
        <v>792</v>
      </c>
      <c r="E3538" s="21">
        <v>1</v>
      </c>
      <c r="F3538">
        <v>64.56</v>
      </c>
      <c r="G3538">
        <v>320</v>
      </c>
    </row>
    <row r="3539" spans="1:7" ht="12.75">
      <c r="A3539">
        <v>824</v>
      </c>
      <c r="B3539">
        <v>313005</v>
      </c>
      <c r="C3539" t="s">
        <v>45</v>
      </c>
      <c r="D3539" t="s">
        <v>2998</v>
      </c>
      <c r="E3539" s="21">
        <v>1</v>
      </c>
      <c r="F3539">
        <v>5.96</v>
      </c>
      <c r="G3539">
        <v>232</v>
      </c>
    </row>
    <row r="3540" spans="1:7" ht="12.75">
      <c r="A3540">
        <v>233</v>
      </c>
      <c r="B3540">
        <v>313005</v>
      </c>
      <c r="C3540" t="s">
        <v>45</v>
      </c>
      <c r="D3540" t="s">
        <v>574</v>
      </c>
      <c r="E3540" s="21">
        <v>2</v>
      </c>
      <c r="F3540">
        <v>140.65</v>
      </c>
      <c r="G3540">
        <v>360</v>
      </c>
    </row>
    <row r="3541" spans="1:7" ht="12.75">
      <c r="A3541">
        <v>435</v>
      </c>
      <c r="B3541">
        <v>313005</v>
      </c>
      <c r="C3541" t="s">
        <v>45</v>
      </c>
      <c r="D3541" t="s">
        <v>574</v>
      </c>
      <c r="E3541" s="21">
        <v>1</v>
      </c>
      <c r="F3541">
        <v>86.17</v>
      </c>
      <c r="G3541">
        <v>114</v>
      </c>
    </row>
    <row r="3542" spans="1:7" ht="12.75">
      <c r="A3542">
        <v>542</v>
      </c>
      <c r="B3542">
        <v>313005</v>
      </c>
      <c r="C3542" t="s">
        <v>45</v>
      </c>
      <c r="D3542" t="s">
        <v>2748</v>
      </c>
      <c r="E3542" s="21">
        <v>1</v>
      </c>
      <c r="F3542">
        <v>66.81</v>
      </c>
      <c r="G3542">
        <v>197</v>
      </c>
    </row>
    <row r="3543" spans="1:7" ht="12.75">
      <c r="A3543">
        <v>149</v>
      </c>
      <c r="B3543">
        <v>313005</v>
      </c>
      <c r="C3543" t="s">
        <v>45</v>
      </c>
      <c r="D3543" t="s">
        <v>568</v>
      </c>
      <c r="E3543" s="21">
        <v>3</v>
      </c>
      <c r="F3543">
        <v>113.04</v>
      </c>
      <c r="G3543">
        <v>681</v>
      </c>
    </row>
    <row r="3544" spans="1:7" ht="12.75">
      <c r="A3544">
        <v>429</v>
      </c>
      <c r="B3544">
        <v>313005</v>
      </c>
      <c r="C3544" t="s">
        <v>45</v>
      </c>
      <c r="D3544" t="s">
        <v>568</v>
      </c>
      <c r="E3544" s="21">
        <v>1</v>
      </c>
      <c r="F3544">
        <v>87.29</v>
      </c>
      <c r="G3544">
        <v>114</v>
      </c>
    </row>
    <row r="3545" spans="1:7" ht="12.75">
      <c r="A3545">
        <v>125</v>
      </c>
      <c r="B3545">
        <v>313005</v>
      </c>
      <c r="C3545" t="s">
        <v>45</v>
      </c>
      <c r="D3545" t="s">
        <v>578</v>
      </c>
      <c r="E3545" s="21">
        <v>3</v>
      </c>
      <c r="F3545">
        <v>149.85</v>
      </c>
      <c r="G3545">
        <v>715</v>
      </c>
    </row>
    <row r="3546" spans="1:7" ht="12.75">
      <c r="A3546">
        <v>246</v>
      </c>
      <c r="B3546">
        <v>313005</v>
      </c>
      <c r="C3546" t="s">
        <v>45</v>
      </c>
      <c r="D3546" t="s">
        <v>578</v>
      </c>
      <c r="E3546" s="21">
        <v>1</v>
      </c>
      <c r="F3546">
        <v>61.23</v>
      </c>
      <c r="G3546">
        <v>320</v>
      </c>
    </row>
    <row r="3547" spans="1:10" ht="12.75">
      <c r="A3547">
        <v>440</v>
      </c>
      <c r="B3547">
        <v>313005</v>
      </c>
      <c r="C3547" t="s">
        <v>45</v>
      </c>
      <c r="D3547" t="s">
        <v>578</v>
      </c>
      <c r="E3547" s="21">
        <v>1</v>
      </c>
      <c r="F3547">
        <v>85.05</v>
      </c>
      <c r="G3547">
        <v>114</v>
      </c>
      <c r="H3547" s="21">
        <f>SUM(E3545:E3547)</f>
        <v>5</v>
      </c>
      <c r="I3547" s="21">
        <f>SUM(F3545:F3547)</f>
        <v>296.13</v>
      </c>
      <c r="J3547" s="21">
        <f>SUM(G3545:G3547)</f>
        <v>1149</v>
      </c>
    </row>
    <row r="3548" spans="1:7" ht="12.75">
      <c r="A3548">
        <v>253</v>
      </c>
      <c r="B3548">
        <v>313005</v>
      </c>
      <c r="C3548" t="s">
        <v>45</v>
      </c>
      <c r="D3548" t="s">
        <v>391</v>
      </c>
      <c r="E3548" s="21">
        <v>2</v>
      </c>
      <c r="F3548">
        <v>90.37</v>
      </c>
      <c r="G3548">
        <v>228</v>
      </c>
    </row>
    <row r="3549" spans="1:7" ht="12.75">
      <c r="A3549">
        <v>488</v>
      </c>
      <c r="B3549">
        <v>313005</v>
      </c>
      <c r="C3549" t="s">
        <v>45</v>
      </c>
      <c r="D3549" t="s">
        <v>391</v>
      </c>
      <c r="E3549" s="21">
        <v>1</v>
      </c>
      <c r="F3549">
        <v>90.53</v>
      </c>
      <c r="G3549">
        <v>286</v>
      </c>
    </row>
    <row r="3550" spans="1:7" ht="12.75">
      <c r="A3550">
        <v>24</v>
      </c>
      <c r="B3550">
        <v>313005</v>
      </c>
      <c r="C3550" t="s">
        <v>45</v>
      </c>
      <c r="D3550" t="s">
        <v>903</v>
      </c>
      <c r="E3550" s="21">
        <v>4</v>
      </c>
      <c r="F3550">
        <v>200.73</v>
      </c>
      <c r="G3550">
        <v>878</v>
      </c>
    </row>
    <row r="3551" spans="1:10" ht="12.75">
      <c r="A3551">
        <v>353</v>
      </c>
      <c r="B3551">
        <v>313005</v>
      </c>
      <c r="C3551" t="s">
        <v>45</v>
      </c>
      <c r="D3551" t="s">
        <v>903</v>
      </c>
      <c r="E3551" s="21">
        <v>1</v>
      </c>
      <c r="F3551">
        <v>44.3</v>
      </c>
      <c r="G3551">
        <v>320</v>
      </c>
      <c r="H3551" s="21">
        <f>SUM(E3550:E3551)</f>
        <v>5</v>
      </c>
      <c r="I3551" s="21">
        <f>SUM(F3550:F3551)</f>
        <v>245.02999999999997</v>
      </c>
      <c r="J3551" s="21">
        <f>SUM(G3550:G3551)</f>
        <v>1198</v>
      </c>
    </row>
    <row r="3552" spans="1:7" ht="12.75">
      <c r="A3552">
        <v>550</v>
      </c>
      <c r="B3552">
        <v>313005</v>
      </c>
      <c r="C3552" t="s">
        <v>45</v>
      </c>
      <c r="D3552" t="s">
        <v>2756</v>
      </c>
      <c r="E3552" s="21">
        <v>1</v>
      </c>
      <c r="F3552">
        <v>64.71</v>
      </c>
      <c r="G3552">
        <v>163</v>
      </c>
    </row>
    <row r="3553" spans="1:7" ht="12.75">
      <c r="A3553">
        <v>220</v>
      </c>
      <c r="B3553">
        <v>313005</v>
      </c>
      <c r="C3553" t="s">
        <v>45</v>
      </c>
      <c r="D3553" t="s">
        <v>2495</v>
      </c>
      <c r="E3553" s="21">
        <v>2</v>
      </c>
      <c r="F3553">
        <v>150.23</v>
      </c>
      <c r="G3553">
        <v>395</v>
      </c>
    </row>
    <row r="3554" spans="1:7" ht="12.75">
      <c r="A3554">
        <v>258</v>
      </c>
      <c r="B3554">
        <v>313005</v>
      </c>
      <c r="C3554" t="s">
        <v>45</v>
      </c>
      <c r="D3554" t="s">
        <v>2520</v>
      </c>
      <c r="E3554" s="21">
        <v>2</v>
      </c>
      <c r="F3554">
        <v>129.87</v>
      </c>
      <c r="G3554">
        <v>449</v>
      </c>
    </row>
    <row r="3555" spans="1:7" ht="12.75">
      <c r="A3555">
        <v>449</v>
      </c>
      <c r="B3555">
        <v>313005</v>
      </c>
      <c r="C3555" t="s">
        <v>45</v>
      </c>
      <c r="D3555" t="s">
        <v>585</v>
      </c>
      <c r="E3555" s="21">
        <v>1</v>
      </c>
      <c r="F3555">
        <v>83.55</v>
      </c>
      <c r="G3555">
        <v>114</v>
      </c>
    </row>
    <row r="3556" spans="1:7" ht="12.75">
      <c r="A3556">
        <v>515</v>
      </c>
      <c r="B3556">
        <v>314001</v>
      </c>
      <c r="C3556" t="s">
        <v>2715</v>
      </c>
      <c r="D3556" t="s">
        <v>2725</v>
      </c>
      <c r="E3556" s="21">
        <v>1</v>
      </c>
      <c r="F3556">
        <v>80.15</v>
      </c>
      <c r="G3556">
        <v>163</v>
      </c>
    </row>
    <row r="3557" spans="1:7" ht="12.75">
      <c r="A3557">
        <v>752</v>
      </c>
      <c r="B3557">
        <v>314001</v>
      </c>
      <c r="C3557" t="s">
        <v>2715</v>
      </c>
      <c r="D3557" t="s">
        <v>2932</v>
      </c>
      <c r="E3557" s="21">
        <v>1</v>
      </c>
      <c r="F3557">
        <v>17.28</v>
      </c>
      <c r="G3557">
        <v>163</v>
      </c>
    </row>
    <row r="3558" spans="1:7" ht="12.75">
      <c r="A3558">
        <v>671</v>
      </c>
      <c r="B3558">
        <v>314001</v>
      </c>
      <c r="C3558" t="s">
        <v>2715</v>
      </c>
      <c r="D3558" t="s">
        <v>2861</v>
      </c>
      <c r="E3558" s="21">
        <v>1</v>
      </c>
      <c r="F3558">
        <v>34.19</v>
      </c>
      <c r="G3558">
        <v>163</v>
      </c>
    </row>
    <row r="3559" spans="1:7" ht="12.75">
      <c r="A3559">
        <v>730</v>
      </c>
      <c r="B3559">
        <v>314001</v>
      </c>
      <c r="C3559" t="s">
        <v>2715</v>
      </c>
      <c r="D3559" t="s">
        <v>2912</v>
      </c>
      <c r="E3559" s="21">
        <v>1</v>
      </c>
      <c r="F3559">
        <v>21.69</v>
      </c>
      <c r="G3559">
        <v>163</v>
      </c>
    </row>
    <row r="3560" spans="1:7" ht="12.75">
      <c r="A3560">
        <v>505</v>
      </c>
      <c r="B3560">
        <v>314001</v>
      </c>
      <c r="C3560" t="s">
        <v>2715</v>
      </c>
      <c r="D3560" t="s">
        <v>2716</v>
      </c>
      <c r="E3560" s="21">
        <v>1</v>
      </c>
      <c r="F3560">
        <v>85.66</v>
      </c>
      <c r="G3560">
        <v>163</v>
      </c>
    </row>
    <row r="3561" spans="1:7" ht="12.75">
      <c r="A3561">
        <v>645</v>
      </c>
      <c r="B3561">
        <v>314006</v>
      </c>
      <c r="C3561" t="s">
        <v>2579</v>
      </c>
      <c r="D3561" t="s">
        <v>2839</v>
      </c>
      <c r="E3561" s="21">
        <v>1</v>
      </c>
      <c r="F3561">
        <v>41.32</v>
      </c>
      <c r="G3561">
        <v>286</v>
      </c>
    </row>
    <row r="3562" spans="1:7" ht="12.75">
      <c r="A3562">
        <v>387</v>
      </c>
      <c r="B3562">
        <v>314006</v>
      </c>
      <c r="C3562" t="s">
        <v>2579</v>
      </c>
      <c r="D3562" t="s">
        <v>2615</v>
      </c>
      <c r="E3562" s="21">
        <v>2</v>
      </c>
      <c r="F3562">
        <v>73.39</v>
      </c>
      <c r="G3562">
        <v>518</v>
      </c>
    </row>
    <row r="3563" spans="1:7" ht="12.75">
      <c r="A3563">
        <v>720</v>
      </c>
      <c r="B3563">
        <v>314006</v>
      </c>
      <c r="C3563" t="s">
        <v>2579</v>
      </c>
      <c r="D3563" t="s">
        <v>2904</v>
      </c>
      <c r="E3563" s="21">
        <v>1</v>
      </c>
      <c r="F3563">
        <v>22.89</v>
      </c>
      <c r="G3563">
        <v>286</v>
      </c>
    </row>
    <row r="3564" spans="1:7" ht="12.75">
      <c r="A3564">
        <v>529</v>
      </c>
      <c r="B3564">
        <v>314006</v>
      </c>
      <c r="C3564" t="s">
        <v>2579</v>
      </c>
      <c r="D3564" t="s">
        <v>2736</v>
      </c>
      <c r="E3564" s="21">
        <v>1</v>
      </c>
      <c r="F3564">
        <v>72.63</v>
      </c>
      <c r="G3564">
        <v>286</v>
      </c>
    </row>
    <row r="3565" spans="1:13" ht="12.75">
      <c r="A3565" s="41">
        <v>631</v>
      </c>
      <c r="B3565" s="41">
        <v>314006</v>
      </c>
      <c r="C3565" s="41" t="s">
        <v>2579</v>
      </c>
      <c r="D3565" s="41" t="s">
        <v>2736</v>
      </c>
      <c r="E3565" s="41">
        <v>1</v>
      </c>
      <c r="F3565" s="41">
        <v>0.32</v>
      </c>
      <c r="G3565" s="41">
        <v>320</v>
      </c>
      <c r="H3565" s="41">
        <v>631</v>
      </c>
      <c r="I3565" s="41"/>
      <c r="J3565" s="41"/>
      <c r="K3565" s="41"/>
      <c r="L3565" s="41"/>
      <c r="M3565" s="41"/>
    </row>
    <row r="3566" spans="1:7" ht="12.75">
      <c r="A3566">
        <v>348</v>
      </c>
      <c r="B3566">
        <v>314006</v>
      </c>
      <c r="C3566" t="s">
        <v>2579</v>
      </c>
      <c r="D3566" t="s">
        <v>2580</v>
      </c>
      <c r="E3566" s="21">
        <v>2</v>
      </c>
      <c r="F3566">
        <v>91.35</v>
      </c>
      <c r="G3566">
        <v>518</v>
      </c>
    </row>
    <row r="3567" spans="1:7" ht="12.75">
      <c r="A3567">
        <v>762</v>
      </c>
      <c r="B3567">
        <v>314007</v>
      </c>
      <c r="C3567" t="s">
        <v>2885</v>
      </c>
      <c r="D3567" t="s">
        <v>2942</v>
      </c>
      <c r="E3567" s="21">
        <v>1</v>
      </c>
      <c r="F3567">
        <v>15.81</v>
      </c>
      <c r="G3567">
        <v>163</v>
      </c>
    </row>
    <row r="3568" spans="1:7" ht="12.75">
      <c r="A3568">
        <v>697</v>
      </c>
      <c r="B3568">
        <v>314007</v>
      </c>
      <c r="C3568" t="s">
        <v>2885</v>
      </c>
      <c r="D3568" t="s">
        <v>2886</v>
      </c>
      <c r="E3568" s="21">
        <v>1</v>
      </c>
      <c r="F3568">
        <v>29.59</v>
      </c>
      <c r="G3568">
        <v>232</v>
      </c>
    </row>
    <row r="3569" spans="1:7" ht="12.75">
      <c r="A3569">
        <v>749</v>
      </c>
      <c r="B3569">
        <v>318001</v>
      </c>
      <c r="C3569" t="s">
        <v>820</v>
      </c>
      <c r="D3569" t="s">
        <v>2930</v>
      </c>
      <c r="E3569" s="21">
        <v>1</v>
      </c>
      <c r="F3569">
        <v>17.63</v>
      </c>
      <c r="G3569">
        <v>286</v>
      </c>
    </row>
    <row r="3570" spans="1:7" ht="12.75">
      <c r="A3570">
        <v>698</v>
      </c>
      <c r="B3570">
        <v>318001</v>
      </c>
      <c r="C3570" t="s">
        <v>820</v>
      </c>
      <c r="D3570" t="s">
        <v>2887</v>
      </c>
      <c r="E3570" s="21">
        <v>1</v>
      </c>
      <c r="F3570">
        <v>29.41</v>
      </c>
      <c r="G3570">
        <v>163</v>
      </c>
    </row>
    <row r="3571" spans="1:7" ht="12.75">
      <c r="A3571">
        <v>456</v>
      </c>
      <c r="B3571">
        <v>318001</v>
      </c>
      <c r="C3571" t="s">
        <v>820</v>
      </c>
      <c r="D3571" t="s">
        <v>2678</v>
      </c>
      <c r="E3571" s="21">
        <v>2</v>
      </c>
      <c r="F3571">
        <v>35.34</v>
      </c>
      <c r="G3571">
        <v>360</v>
      </c>
    </row>
    <row r="3572" spans="1:7" ht="12.75">
      <c r="A3572">
        <v>808</v>
      </c>
      <c r="B3572">
        <v>318001</v>
      </c>
      <c r="C3572" t="s">
        <v>820</v>
      </c>
      <c r="D3572" t="s">
        <v>2985</v>
      </c>
      <c r="E3572" s="21">
        <v>1</v>
      </c>
      <c r="F3572">
        <v>8.46</v>
      </c>
      <c r="G3572">
        <v>163</v>
      </c>
    </row>
    <row r="3573" spans="1:7" ht="12.75">
      <c r="A3573">
        <v>347</v>
      </c>
      <c r="B3573">
        <v>318001</v>
      </c>
      <c r="C3573" t="s">
        <v>820</v>
      </c>
      <c r="D3573" t="s">
        <v>2578</v>
      </c>
      <c r="E3573" s="21">
        <v>2</v>
      </c>
      <c r="F3573">
        <v>91.89</v>
      </c>
      <c r="G3573">
        <v>395</v>
      </c>
    </row>
    <row r="3574" spans="1:7" ht="12.75">
      <c r="A3574">
        <v>264</v>
      </c>
      <c r="B3574">
        <v>318001</v>
      </c>
      <c r="C3574" t="s">
        <v>820</v>
      </c>
      <c r="D3574" t="s">
        <v>826</v>
      </c>
      <c r="E3574" s="21">
        <v>1</v>
      </c>
      <c r="F3574">
        <v>58.39</v>
      </c>
      <c r="G3574">
        <v>320</v>
      </c>
    </row>
    <row r="3575" spans="1:7" ht="12.75">
      <c r="A3575">
        <v>702</v>
      </c>
      <c r="B3575">
        <v>318001</v>
      </c>
      <c r="C3575" t="s">
        <v>820</v>
      </c>
      <c r="D3575" t="s">
        <v>2890</v>
      </c>
      <c r="E3575" s="21">
        <v>1</v>
      </c>
      <c r="F3575">
        <v>28.95</v>
      </c>
      <c r="G3575">
        <v>286</v>
      </c>
    </row>
    <row r="3576" spans="1:7" ht="12.75">
      <c r="A3576">
        <v>465</v>
      </c>
      <c r="B3576">
        <v>318001</v>
      </c>
      <c r="C3576" t="s">
        <v>820</v>
      </c>
      <c r="D3576" t="s">
        <v>2685</v>
      </c>
      <c r="E3576" s="21">
        <v>2</v>
      </c>
      <c r="F3576">
        <v>17.5</v>
      </c>
      <c r="G3576">
        <v>449</v>
      </c>
    </row>
    <row r="3577" spans="1:7" ht="12.75">
      <c r="A3577">
        <v>760</v>
      </c>
      <c r="B3577">
        <v>318001</v>
      </c>
      <c r="C3577" t="s">
        <v>820</v>
      </c>
      <c r="D3577" t="s">
        <v>2940</v>
      </c>
      <c r="E3577" s="21">
        <v>1</v>
      </c>
      <c r="F3577">
        <v>16.05</v>
      </c>
      <c r="G3577">
        <v>286</v>
      </c>
    </row>
    <row r="3578" spans="1:7" ht="12.75">
      <c r="A3578">
        <v>799</v>
      </c>
      <c r="B3578">
        <v>318001</v>
      </c>
      <c r="C3578" t="s">
        <v>820</v>
      </c>
      <c r="D3578" t="s">
        <v>2977</v>
      </c>
      <c r="E3578" s="21">
        <v>1</v>
      </c>
      <c r="F3578">
        <v>10.29</v>
      </c>
      <c r="G3578">
        <v>163</v>
      </c>
    </row>
    <row r="3579" spans="1:7" ht="12.75">
      <c r="A3579">
        <v>497</v>
      </c>
      <c r="B3579">
        <v>318001</v>
      </c>
      <c r="C3579" t="s">
        <v>820</v>
      </c>
      <c r="D3579" t="s">
        <v>1027</v>
      </c>
      <c r="E3579" s="21">
        <v>1</v>
      </c>
      <c r="F3579">
        <v>21.52</v>
      </c>
      <c r="G3579">
        <v>320</v>
      </c>
    </row>
    <row r="3580" spans="1:7" ht="12.75">
      <c r="A3580">
        <v>259</v>
      </c>
      <c r="B3580">
        <v>318001</v>
      </c>
      <c r="C3580" t="s">
        <v>820</v>
      </c>
      <c r="D3580" t="s">
        <v>821</v>
      </c>
      <c r="E3580" s="21">
        <v>1</v>
      </c>
      <c r="F3580">
        <v>59.18</v>
      </c>
      <c r="G3580">
        <v>320</v>
      </c>
    </row>
    <row r="3581" spans="1:7" ht="12.75">
      <c r="A3581">
        <v>448</v>
      </c>
      <c r="B3581">
        <v>318001</v>
      </c>
      <c r="C3581" t="s">
        <v>820</v>
      </c>
      <c r="D3581" t="s">
        <v>2670</v>
      </c>
      <c r="E3581" s="21">
        <v>2</v>
      </c>
      <c r="F3581">
        <v>38.75</v>
      </c>
      <c r="G3581">
        <v>483</v>
      </c>
    </row>
    <row r="3582" spans="1:7" ht="12.75">
      <c r="A3582">
        <v>826</v>
      </c>
      <c r="B3582">
        <v>318001</v>
      </c>
      <c r="C3582" t="s">
        <v>820</v>
      </c>
      <c r="D3582" t="s">
        <v>3000</v>
      </c>
      <c r="E3582" s="21">
        <v>1</v>
      </c>
      <c r="F3582">
        <v>5.79</v>
      </c>
      <c r="G3582">
        <v>286</v>
      </c>
    </row>
    <row r="3583" spans="1:7" ht="12.75">
      <c r="A3583">
        <v>514</v>
      </c>
      <c r="B3583">
        <v>318001</v>
      </c>
      <c r="C3583" t="s">
        <v>820</v>
      </c>
      <c r="D3583" t="s">
        <v>2724</v>
      </c>
      <c r="E3583" s="21">
        <v>1</v>
      </c>
      <c r="F3583">
        <v>80.26</v>
      </c>
      <c r="G3583">
        <v>286</v>
      </c>
    </row>
    <row r="3584" spans="1:7" ht="12.75">
      <c r="A3584">
        <v>740</v>
      </c>
      <c r="B3584">
        <v>318001</v>
      </c>
      <c r="C3584" t="s">
        <v>820</v>
      </c>
      <c r="D3584" t="s">
        <v>2921</v>
      </c>
      <c r="E3584" s="21">
        <v>1</v>
      </c>
      <c r="F3584">
        <v>19.47</v>
      </c>
      <c r="G3584">
        <v>286</v>
      </c>
    </row>
    <row r="3585" spans="1:7" ht="12.75">
      <c r="A3585">
        <v>721</v>
      </c>
      <c r="B3585">
        <v>318001</v>
      </c>
      <c r="C3585" t="s">
        <v>820</v>
      </c>
      <c r="D3585" t="s">
        <v>2905</v>
      </c>
      <c r="E3585" s="21">
        <v>1</v>
      </c>
      <c r="F3585">
        <v>22.79</v>
      </c>
      <c r="G3585">
        <v>163</v>
      </c>
    </row>
    <row r="3586" spans="1:7" ht="12.75">
      <c r="A3586">
        <v>858</v>
      </c>
      <c r="B3586">
        <v>318001</v>
      </c>
      <c r="C3586" t="s">
        <v>820</v>
      </c>
      <c r="D3586" t="s">
        <v>3031</v>
      </c>
      <c r="E3586" s="21">
        <v>1</v>
      </c>
      <c r="F3586">
        <v>0.53</v>
      </c>
      <c r="G3586">
        <v>286</v>
      </c>
    </row>
    <row r="3587" spans="1:7" ht="12.75">
      <c r="A3587">
        <v>838</v>
      </c>
      <c r="B3587">
        <v>318004</v>
      </c>
      <c r="C3587" t="s">
        <v>3011</v>
      </c>
      <c r="D3587" t="s">
        <v>3012</v>
      </c>
      <c r="E3587" s="21">
        <v>1</v>
      </c>
      <c r="F3587">
        <v>4.13</v>
      </c>
      <c r="G3587">
        <v>232</v>
      </c>
    </row>
    <row r="3588" spans="1:7" ht="12.75">
      <c r="A3588">
        <v>843</v>
      </c>
      <c r="B3588">
        <v>318004</v>
      </c>
      <c r="C3588" t="s">
        <v>3011</v>
      </c>
      <c r="D3588" t="s">
        <v>3017</v>
      </c>
      <c r="E3588" s="21">
        <v>1</v>
      </c>
      <c r="F3588">
        <v>3.67</v>
      </c>
      <c r="G3588">
        <v>232</v>
      </c>
    </row>
    <row r="3589" spans="1:7" ht="12.75">
      <c r="A3589">
        <v>154</v>
      </c>
      <c r="B3589">
        <v>318006</v>
      </c>
      <c r="C3589" t="s">
        <v>834</v>
      </c>
      <c r="D3589" t="s">
        <v>2449</v>
      </c>
      <c r="E3589" s="21">
        <v>3</v>
      </c>
      <c r="F3589">
        <v>100.66</v>
      </c>
      <c r="G3589">
        <v>715</v>
      </c>
    </row>
    <row r="3590" spans="1:7" ht="12.75">
      <c r="A3590">
        <v>365</v>
      </c>
      <c r="B3590">
        <v>318006</v>
      </c>
      <c r="C3590" t="s">
        <v>834</v>
      </c>
      <c r="D3590" t="s">
        <v>835</v>
      </c>
      <c r="E3590" s="21">
        <v>2</v>
      </c>
      <c r="F3590">
        <v>83.31</v>
      </c>
      <c r="G3590">
        <v>518</v>
      </c>
    </row>
    <row r="3591" spans="1:7" ht="12.75">
      <c r="A3591">
        <v>273</v>
      </c>
      <c r="B3591">
        <v>318006</v>
      </c>
      <c r="C3591" t="s">
        <v>834</v>
      </c>
      <c r="D3591" t="s">
        <v>835</v>
      </c>
      <c r="E3591" s="21">
        <v>1</v>
      </c>
      <c r="F3591">
        <v>56.96</v>
      </c>
      <c r="G3591">
        <v>320</v>
      </c>
    </row>
    <row r="3592" spans="1:7" ht="12.75">
      <c r="A3592">
        <v>847</v>
      </c>
      <c r="B3592">
        <v>318006</v>
      </c>
      <c r="C3592" t="s">
        <v>834</v>
      </c>
      <c r="D3592" t="s">
        <v>3021</v>
      </c>
      <c r="E3592" s="21">
        <v>1</v>
      </c>
      <c r="F3592">
        <v>2.98</v>
      </c>
      <c r="G3592">
        <v>232</v>
      </c>
    </row>
    <row r="3593" spans="1:7" ht="12.75">
      <c r="A3593">
        <v>451</v>
      </c>
      <c r="B3593">
        <v>318006</v>
      </c>
      <c r="C3593" t="s">
        <v>834</v>
      </c>
      <c r="D3593" t="s">
        <v>2673</v>
      </c>
      <c r="E3593" s="21">
        <v>2</v>
      </c>
      <c r="F3593">
        <v>37.17</v>
      </c>
      <c r="G3593">
        <v>518</v>
      </c>
    </row>
    <row r="3594" spans="1:13" ht="12.75">
      <c r="A3594" s="41">
        <v>553</v>
      </c>
      <c r="B3594" s="41">
        <v>318006</v>
      </c>
      <c r="C3594" s="41" t="s">
        <v>834</v>
      </c>
      <c r="D3594" s="41" t="s">
        <v>2673</v>
      </c>
      <c r="E3594" s="41">
        <v>1</v>
      </c>
      <c r="F3594" s="41">
        <v>12.66</v>
      </c>
      <c r="G3594" s="41">
        <v>320</v>
      </c>
      <c r="H3594" s="41">
        <v>553</v>
      </c>
      <c r="I3594" s="41"/>
      <c r="J3594" s="41"/>
      <c r="K3594" s="41"/>
      <c r="L3594" s="41"/>
      <c r="M3594" s="41"/>
    </row>
    <row r="3595" spans="1:7" ht="12.75">
      <c r="A3595">
        <v>411</v>
      </c>
      <c r="B3595">
        <v>318006</v>
      </c>
      <c r="C3595" t="s">
        <v>834</v>
      </c>
      <c r="D3595" t="s">
        <v>2635</v>
      </c>
      <c r="E3595" s="21">
        <v>2</v>
      </c>
      <c r="F3595">
        <v>61.16</v>
      </c>
      <c r="G3595">
        <v>483</v>
      </c>
    </row>
    <row r="3596" spans="1:7" ht="12.75">
      <c r="A3596">
        <v>179</v>
      </c>
      <c r="B3596">
        <v>318006</v>
      </c>
      <c r="C3596" t="s">
        <v>834</v>
      </c>
      <c r="D3596" t="s">
        <v>2469</v>
      </c>
      <c r="E3596" s="21">
        <v>3</v>
      </c>
      <c r="F3596">
        <v>34.71</v>
      </c>
      <c r="G3596">
        <v>715</v>
      </c>
    </row>
    <row r="3597" spans="1:7" ht="12.75">
      <c r="A3597">
        <v>437</v>
      </c>
      <c r="B3597">
        <v>318006</v>
      </c>
      <c r="C3597" t="s">
        <v>834</v>
      </c>
      <c r="D3597" t="s">
        <v>2659</v>
      </c>
      <c r="E3597" s="21">
        <v>2</v>
      </c>
      <c r="F3597">
        <v>44.01</v>
      </c>
      <c r="G3597">
        <v>429</v>
      </c>
    </row>
    <row r="3598" spans="1:7" ht="12.75">
      <c r="A3598">
        <v>410</v>
      </c>
      <c r="B3598">
        <v>318006</v>
      </c>
      <c r="C3598" t="s">
        <v>834</v>
      </c>
      <c r="D3598" t="s">
        <v>2634</v>
      </c>
      <c r="E3598" s="21">
        <v>2</v>
      </c>
      <c r="F3598">
        <v>61.59</v>
      </c>
      <c r="G3598">
        <v>518</v>
      </c>
    </row>
    <row r="3599" spans="1:7" ht="12.75">
      <c r="A3599">
        <v>783</v>
      </c>
      <c r="B3599">
        <v>318006</v>
      </c>
      <c r="C3599" t="s">
        <v>834</v>
      </c>
      <c r="D3599" t="s">
        <v>2962</v>
      </c>
      <c r="E3599" s="21">
        <v>1</v>
      </c>
      <c r="F3599">
        <v>12.31</v>
      </c>
      <c r="G3599">
        <v>197</v>
      </c>
    </row>
    <row r="3600" spans="1:7" ht="12.75">
      <c r="A3600">
        <v>794</v>
      </c>
      <c r="B3600">
        <v>318006</v>
      </c>
      <c r="C3600" t="s">
        <v>834</v>
      </c>
      <c r="D3600" t="s">
        <v>2972</v>
      </c>
      <c r="E3600" s="21">
        <v>1</v>
      </c>
      <c r="F3600">
        <v>11.01</v>
      </c>
      <c r="G3600">
        <v>232</v>
      </c>
    </row>
    <row r="3601" spans="1:7" ht="12.75">
      <c r="A3601">
        <v>596</v>
      </c>
      <c r="B3601">
        <v>318006</v>
      </c>
      <c r="C3601" t="s">
        <v>834</v>
      </c>
      <c r="D3601" t="s">
        <v>2797</v>
      </c>
      <c r="E3601" s="21">
        <v>1</v>
      </c>
      <c r="F3601">
        <v>52.97</v>
      </c>
      <c r="G3601">
        <v>197</v>
      </c>
    </row>
    <row r="3602" spans="1:7" ht="12.75">
      <c r="A3602">
        <v>174</v>
      </c>
      <c r="B3602">
        <v>318006</v>
      </c>
      <c r="C3602" t="s">
        <v>834</v>
      </c>
      <c r="D3602" t="s">
        <v>2465</v>
      </c>
      <c r="E3602" s="21">
        <v>3</v>
      </c>
      <c r="F3602">
        <v>48.74</v>
      </c>
      <c r="G3602">
        <v>715</v>
      </c>
    </row>
    <row r="3603" spans="1:7" ht="12.75">
      <c r="A3603">
        <v>796</v>
      </c>
      <c r="B3603">
        <v>318006</v>
      </c>
      <c r="C3603" t="s">
        <v>834</v>
      </c>
      <c r="D3603" t="s">
        <v>2974</v>
      </c>
      <c r="E3603" s="21">
        <v>1</v>
      </c>
      <c r="F3603">
        <v>10.77</v>
      </c>
      <c r="G3603">
        <v>197</v>
      </c>
    </row>
    <row r="3604" spans="1:7" ht="12.75">
      <c r="A3604">
        <v>516</v>
      </c>
      <c r="B3604">
        <v>318006</v>
      </c>
      <c r="C3604" t="s">
        <v>834</v>
      </c>
      <c r="D3604" t="s">
        <v>2726</v>
      </c>
      <c r="E3604" s="21">
        <v>1</v>
      </c>
      <c r="F3604">
        <v>80</v>
      </c>
      <c r="G3604">
        <v>286</v>
      </c>
    </row>
    <row r="3605" spans="1:7" ht="12.75">
      <c r="A3605">
        <v>146</v>
      </c>
      <c r="B3605">
        <v>318006</v>
      </c>
      <c r="C3605" t="s">
        <v>834</v>
      </c>
      <c r="D3605" t="s">
        <v>2444</v>
      </c>
      <c r="E3605" s="21">
        <v>3</v>
      </c>
      <c r="F3605">
        <v>119.73</v>
      </c>
      <c r="G3605">
        <v>715</v>
      </c>
    </row>
    <row r="3606" spans="1:7" ht="12.75">
      <c r="A3606">
        <v>511</v>
      </c>
      <c r="B3606">
        <v>318006</v>
      </c>
      <c r="C3606" t="s">
        <v>834</v>
      </c>
      <c r="D3606" t="s">
        <v>2721</v>
      </c>
      <c r="E3606" s="21">
        <v>1</v>
      </c>
      <c r="F3606">
        <v>81.05</v>
      </c>
      <c r="G3606">
        <v>286</v>
      </c>
    </row>
    <row r="3607" spans="1:13" ht="12.75">
      <c r="A3607" s="41">
        <v>556</v>
      </c>
      <c r="B3607" s="41">
        <v>318006</v>
      </c>
      <c r="C3607" s="41" t="s">
        <v>834</v>
      </c>
      <c r="D3607" s="41" t="s">
        <v>2721</v>
      </c>
      <c r="E3607" s="41">
        <v>1</v>
      </c>
      <c r="F3607" s="41">
        <v>12.18</v>
      </c>
      <c r="G3607" s="41">
        <v>320</v>
      </c>
      <c r="H3607" s="41">
        <v>556</v>
      </c>
      <c r="I3607" s="41"/>
      <c r="J3607" s="41"/>
      <c r="K3607" s="41"/>
      <c r="L3607" s="41"/>
      <c r="M3607" s="41"/>
    </row>
    <row r="3608" spans="1:7" ht="12.75">
      <c r="A3608">
        <v>479</v>
      </c>
      <c r="B3608">
        <v>318006</v>
      </c>
      <c r="C3608" t="s">
        <v>834</v>
      </c>
      <c r="D3608" t="s">
        <v>1009</v>
      </c>
      <c r="E3608" s="21">
        <v>1</v>
      </c>
      <c r="F3608">
        <v>24.37</v>
      </c>
      <c r="G3608">
        <v>320</v>
      </c>
    </row>
    <row r="3609" spans="1:7" ht="12.75">
      <c r="A3609">
        <v>761</v>
      </c>
      <c r="B3609">
        <v>318006</v>
      </c>
      <c r="C3609" t="s">
        <v>834</v>
      </c>
      <c r="D3609" t="s">
        <v>2941</v>
      </c>
      <c r="E3609" s="21">
        <v>1</v>
      </c>
      <c r="F3609">
        <v>15.82</v>
      </c>
      <c r="G3609">
        <v>197</v>
      </c>
    </row>
    <row r="3610" spans="1:7" ht="12.75">
      <c r="A3610">
        <v>300</v>
      </c>
      <c r="B3610">
        <v>318006</v>
      </c>
      <c r="C3610" t="s">
        <v>834</v>
      </c>
      <c r="D3610" t="s">
        <v>2548</v>
      </c>
      <c r="E3610" s="21">
        <v>2</v>
      </c>
      <c r="F3610">
        <v>109.51</v>
      </c>
      <c r="G3610">
        <v>483</v>
      </c>
    </row>
    <row r="3611" spans="1:7" ht="12.75">
      <c r="A3611">
        <v>354</v>
      </c>
      <c r="B3611">
        <v>318006</v>
      </c>
      <c r="C3611" t="s">
        <v>834</v>
      </c>
      <c r="D3611" t="s">
        <v>2585</v>
      </c>
      <c r="E3611" s="21">
        <v>2</v>
      </c>
      <c r="F3611">
        <v>89.54</v>
      </c>
      <c r="G3611">
        <v>518</v>
      </c>
    </row>
    <row r="3612" spans="1:7" ht="12.75">
      <c r="A3612">
        <v>789</v>
      </c>
      <c r="B3612">
        <v>318006</v>
      </c>
      <c r="C3612" t="s">
        <v>834</v>
      </c>
      <c r="D3612" t="s">
        <v>2967</v>
      </c>
      <c r="E3612" s="21">
        <v>1</v>
      </c>
      <c r="F3612">
        <v>11.65</v>
      </c>
      <c r="G3612">
        <v>197</v>
      </c>
    </row>
    <row r="3613" spans="1:7" ht="12.75">
      <c r="A3613">
        <v>425</v>
      </c>
      <c r="B3613">
        <v>318006</v>
      </c>
      <c r="C3613" t="s">
        <v>834</v>
      </c>
      <c r="D3613" t="s">
        <v>961</v>
      </c>
      <c r="E3613" s="21">
        <v>1</v>
      </c>
      <c r="F3613">
        <v>32.91</v>
      </c>
      <c r="G3613">
        <v>320</v>
      </c>
    </row>
    <row r="3614" spans="1:7" ht="12.75">
      <c r="A3614">
        <v>494</v>
      </c>
      <c r="B3614">
        <v>321001</v>
      </c>
      <c r="C3614" t="s">
        <v>2644</v>
      </c>
      <c r="D3614" t="s">
        <v>2707</v>
      </c>
      <c r="E3614" s="21">
        <v>1</v>
      </c>
      <c r="F3614">
        <v>88.95</v>
      </c>
      <c r="G3614">
        <v>286</v>
      </c>
    </row>
    <row r="3615" spans="1:7" ht="12.75">
      <c r="A3615">
        <v>722</v>
      </c>
      <c r="B3615">
        <v>321001</v>
      </c>
      <c r="C3615" t="s">
        <v>2644</v>
      </c>
      <c r="D3615" t="s">
        <v>2906</v>
      </c>
      <c r="E3615" s="21">
        <v>1</v>
      </c>
      <c r="F3615">
        <v>22.71</v>
      </c>
      <c r="G3615">
        <v>232</v>
      </c>
    </row>
    <row r="3616" spans="1:7" ht="12.75">
      <c r="A3616">
        <v>852</v>
      </c>
      <c r="B3616">
        <v>321001</v>
      </c>
      <c r="C3616" t="s">
        <v>2644</v>
      </c>
      <c r="D3616" t="s">
        <v>3025</v>
      </c>
      <c r="E3616" s="21">
        <v>1</v>
      </c>
      <c r="F3616">
        <v>2.11</v>
      </c>
      <c r="G3616">
        <v>286</v>
      </c>
    </row>
    <row r="3617" spans="1:7" ht="12.75">
      <c r="A3617">
        <v>703</v>
      </c>
      <c r="B3617">
        <v>321001</v>
      </c>
      <c r="C3617" t="s">
        <v>2644</v>
      </c>
      <c r="D3617" t="s">
        <v>2891</v>
      </c>
      <c r="E3617" s="21">
        <v>1</v>
      </c>
      <c r="F3617">
        <v>28.68</v>
      </c>
      <c r="G3617">
        <v>286</v>
      </c>
    </row>
    <row r="3618" spans="1:7" ht="12.75">
      <c r="A3618">
        <v>421</v>
      </c>
      <c r="B3618">
        <v>321001</v>
      </c>
      <c r="C3618" t="s">
        <v>2644</v>
      </c>
      <c r="D3618" t="s">
        <v>2645</v>
      </c>
      <c r="E3618" s="21">
        <v>2</v>
      </c>
      <c r="F3618">
        <v>55.31</v>
      </c>
      <c r="G3618">
        <v>518</v>
      </c>
    </row>
    <row r="3619" spans="1:7" ht="12.75">
      <c r="A3619">
        <v>627</v>
      </c>
      <c r="B3619">
        <v>321001</v>
      </c>
      <c r="C3619" t="s">
        <v>2644</v>
      </c>
      <c r="D3619" t="s">
        <v>2823</v>
      </c>
      <c r="E3619" s="21">
        <v>1</v>
      </c>
      <c r="F3619">
        <v>45.41</v>
      </c>
      <c r="G3619">
        <v>232</v>
      </c>
    </row>
    <row r="3620" spans="1:7" ht="12.75">
      <c r="A3620">
        <v>582</v>
      </c>
      <c r="B3620">
        <v>322001</v>
      </c>
      <c r="C3620" t="s">
        <v>2407</v>
      </c>
      <c r="D3620" t="s">
        <v>2784</v>
      </c>
      <c r="E3620" s="21">
        <v>1</v>
      </c>
      <c r="F3620">
        <v>56.88</v>
      </c>
      <c r="G3620">
        <v>232</v>
      </c>
    </row>
    <row r="3621" spans="1:7" ht="12.75">
      <c r="A3621">
        <v>745</v>
      </c>
      <c r="B3621">
        <v>322001</v>
      </c>
      <c r="C3621" t="s">
        <v>2407</v>
      </c>
      <c r="D3621" t="s">
        <v>2926</v>
      </c>
      <c r="E3621" s="21">
        <v>1</v>
      </c>
      <c r="F3621">
        <v>18.12</v>
      </c>
      <c r="G3621">
        <v>232</v>
      </c>
    </row>
    <row r="3622" spans="1:7" ht="12.75">
      <c r="A3622">
        <v>467</v>
      </c>
      <c r="B3622">
        <v>322001</v>
      </c>
      <c r="C3622" t="s">
        <v>2407</v>
      </c>
      <c r="D3622" t="s">
        <v>2686</v>
      </c>
      <c r="E3622" s="21">
        <v>2</v>
      </c>
      <c r="F3622">
        <v>17.25</v>
      </c>
      <c r="G3622">
        <v>395</v>
      </c>
    </row>
    <row r="3623" spans="1:7" ht="12.75">
      <c r="A3623">
        <v>115</v>
      </c>
      <c r="B3623">
        <v>322001</v>
      </c>
      <c r="C3623" t="s">
        <v>2407</v>
      </c>
      <c r="D3623" t="s">
        <v>2426</v>
      </c>
      <c r="E3623" s="21">
        <v>3</v>
      </c>
      <c r="F3623">
        <v>163.26</v>
      </c>
      <c r="G3623">
        <v>681</v>
      </c>
    </row>
    <row r="3624" spans="1:7" ht="12.75">
      <c r="A3624">
        <v>86</v>
      </c>
      <c r="B3624">
        <v>322001</v>
      </c>
      <c r="C3624" t="s">
        <v>2407</v>
      </c>
      <c r="D3624" t="s">
        <v>2409</v>
      </c>
      <c r="E3624" s="21">
        <v>3</v>
      </c>
      <c r="F3624">
        <v>192.95</v>
      </c>
      <c r="G3624">
        <v>715</v>
      </c>
    </row>
    <row r="3625" spans="1:7" ht="12.75">
      <c r="A3625">
        <v>378</v>
      </c>
      <c r="B3625">
        <v>322001</v>
      </c>
      <c r="C3625" t="s">
        <v>2407</v>
      </c>
      <c r="D3625" t="s">
        <v>2607</v>
      </c>
      <c r="E3625" s="21">
        <v>2</v>
      </c>
      <c r="F3625">
        <v>77.86</v>
      </c>
      <c r="G3625">
        <v>449</v>
      </c>
    </row>
    <row r="3626" spans="1:7" ht="12.75">
      <c r="A3626">
        <v>619</v>
      </c>
      <c r="B3626">
        <v>322001</v>
      </c>
      <c r="C3626" t="s">
        <v>2407</v>
      </c>
      <c r="D3626" t="s">
        <v>2816</v>
      </c>
      <c r="E3626" s="21">
        <v>1</v>
      </c>
      <c r="F3626">
        <v>48.39</v>
      </c>
      <c r="G3626">
        <v>232</v>
      </c>
    </row>
    <row r="3627" spans="1:7" ht="12.75">
      <c r="A3627">
        <v>134</v>
      </c>
      <c r="B3627">
        <v>322001</v>
      </c>
      <c r="C3627" t="s">
        <v>2407</v>
      </c>
      <c r="D3627" t="s">
        <v>2436</v>
      </c>
      <c r="E3627" s="21">
        <v>3</v>
      </c>
      <c r="F3627">
        <v>131.65</v>
      </c>
      <c r="G3627">
        <v>681</v>
      </c>
    </row>
    <row r="3628" spans="1:7" ht="12.75">
      <c r="A3628">
        <v>654</v>
      </c>
      <c r="B3628">
        <v>322001</v>
      </c>
      <c r="C3628" t="s">
        <v>2407</v>
      </c>
      <c r="D3628" t="s">
        <v>2846</v>
      </c>
      <c r="E3628" s="21">
        <v>1</v>
      </c>
      <c r="F3628">
        <v>38.53</v>
      </c>
      <c r="G3628">
        <v>232</v>
      </c>
    </row>
    <row r="3629" spans="1:7" ht="12.75">
      <c r="A3629">
        <v>262</v>
      </c>
      <c r="B3629">
        <v>322001</v>
      </c>
      <c r="C3629" t="s">
        <v>2407</v>
      </c>
      <c r="D3629" t="s">
        <v>2523</v>
      </c>
      <c r="E3629" s="21">
        <v>2</v>
      </c>
      <c r="F3629">
        <v>128.28</v>
      </c>
      <c r="G3629">
        <v>518</v>
      </c>
    </row>
    <row r="3630" spans="1:7" ht="12.75">
      <c r="A3630">
        <v>83</v>
      </c>
      <c r="B3630">
        <v>322001</v>
      </c>
      <c r="C3630" t="s">
        <v>2407</v>
      </c>
      <c r="D3630" t="s">
        <v>2408</v>
      </c>
      <c r="E3630" s="21">
        <v>3</v>
      </c>
      <c r="F3630">
        <v>194.68</v>
      </c>
      <c r="G3630">
        <v>681</v>
      </c>
    </row>
    <row r="3631" spans="1:7" ht="12.75">
      <c r="A3631">
        <v>487</v>
      </c>
      <c r="B3631">
        <v>322001</v>
      </c>
      <c r="C3631" t="s">
        <v>2407</v>
      </c>
      <c r="D3631" t="s">
        <v>2702</v>
      </c>
      <c r="E3631" s="21">
        <v>1</v>
      </c>
      <c r="F3631">
        <v>91.05</v>
      </c>
      <c r="G3631">
        <v>286</v>
      </c>
    </row>
    <row r="3632" spans="1:7" ht="12.75">
      <c r="A3632">
        <v>738</v>
      </c>
      <c r="B3632">
        <v>322001</v>
      </c>
      <c r="C3632" t="s">
        <v>2407</v>
      </c>
      <c r="D3632" t="s">
        <v>2919</v>
      </c>
      <c r="E3632" s="21">
        <v>1</v>
      </c>
      <c r="F3632">
        <v>19.85</v>
      </c>
      <c r="G3632">
        <v>163</v>
      </c>
    </row>
    <row r="3633" spans="1:13" ht="12.75">
      <c r="A3633" s="41">
        <v>618</v>
      </c>
      <c r="B3633" s="41">
        <v>322001</v>
      </c>
      <c r="C3633" s="41" t="s">
        <v>2407</v>
      </c>
      <c r="D3633" s="41" t="s">
        <v>2919</v>
      </c>
      <c r="E3633" s="41">
        <v>1</v>
      </c>
      <c r="F3633" s="41">
        <v>2.37</v>
      </c>
      <c r="G3633" s="41">
        <v>320</v>
      </c>
      <c r="H3633" s="41">
        <v>618</v>
      </c>
      <c r="I3633" s="41"/>
      <c r="J3633" s="41"/>
      <c r="K3633" s="41"/>
      <c r="L3633" s="41"/>
      <c r="M3633" s="41"/>
    </row>
    <row r="3634" spans="1:7" ht="12.75">
      <c r="A3634">
        <v>614</v>
      </c>
      <c r="B3634">
        <v>322003</v>
      </c>
      <c r="C3634" t="s">
        <v>706</v>
      </c>
      <c r="D3634" t="s">
        <v>2812</v>
      </c>
      <c r="E3634" s="21">
        <v>1</v>
      </c>
      <c r="F3634">
        <v>49.26</v>
      </c>
      <c r="G3634">
        <v>163</v>
      </c>
    </row>
    <row r="3635" spans="1:7" ht="12.75">
      <c r="A3635">
        <v>90</v>
      </c>
      <c r="B3635">
        <v>322003</v>
      </c>
      <c r="C3635" t="s">
        <v>706</v>
      </c>
      <c r="D3635" t="s">
        <v>2412</v>
      </c>
      <c r="E3635" s="21">
        <v>3</v>
      </c>
      <c r="F3635">
        <v>186.88</v>
      </c>
      <c r="G3635">
        <v>681</v>
      </c>
    </row>
    <row r="3636" spans="1:13" ht="12.75">
      <c r="A3636" s="41">
        <v>516</v>
      </c>
      <c r="B3636" s="41">
        <v>322003</v>
      </c>
      <c r="C3636" s="41" t="s">
        <v>706</v>
      </c>
      <c r="D3636" s="41" t="s">
        <v>2412</v>
      </c>
      <c r="E3636" s="41">
        <v>1</v>
      </c>
      <c r="F3636" s="41">
        <v>18.51</v>
      </c>
      <c r="G3636" s="41">
        <v>320</v>
      </c>
      <c r="H3636" s="41">
        <v>516</v>
      </c>
      <c r="I3636" s="41"/>
      <c r="J3636" s="41"/>
      <c r="K3636" s="41"/>
      <c r="L3636" s="41"/>
      <c r="M3636" s="41"/>
    </row>
    <row r="3637" spans="1:7" ht="12.75">
      <c r="A3637">
        <v>656</v>
      </c>
      <c r="B3637">
        <v>322003</v>
      </c>
      <c r="C3637" t="s">
        <v>706</v>
      </c>
      <c r="D3637" t="s">
        <v>2848</v>
      </c>
      <c r="E3637" s="21">
        <v>1</v>
      </c>
      <c r="F3637">
        <v>38.24</v>
      </c>
      <c r="G3637">
        <v>197</v>
      </c>
    </row>
    <row r="3638" spans="1:7" ht="12.75">
      <c r="A3638">
        <v>120</v>
      </c>
      <c r="B3638">
        <v>322003</v>
      </c>
      <c r="C3638" t="s">
        <v>706</v>
      </c>
      <c r="D3638" t="s">
        <v>707</v>
      </c>
      <c r="E3638" s="21">
        <v>1</v>
      </c>
      <c r="F3638">
        <v>81.17</v>
      </c>
      <c r="G3638">
        <v>320</v>
      </c>
    </row>
    <row r="3639" spans="1:7" ht="12.75">
      <c r="A3639">
        <v>639</v>
      </c>
      <c r="B3639">
        <v>322003</v>
      </c>
      <c r="C3639" t="s">
        <v>706</v>
      </c>
      <c r="D3639" t="s">
        <v>707</v>
      </c>
      <c r="E3639" s="21">
        <v>1</v>
      </c>
      <c r="F3639">
        <v>42.2</v>
      </c>
      <c r="G3639">
        <v>197</v>
      </c>
    </row>
    <row r="3640" spans="1:7" ht="12.75">
      <c r="A3640">
        <v>648</v>
      </c>
      <c r="B3640">
        <v>322003</v>
      </c>
      <c r="C3640" t="s">
        <v>706</v>
      </c>
      <c r="D3640" t="s">
        <v>2841</v>
      </c>
      <c r="E3640" s="21">
        <v>1</v>
      </c>
      <c r="F3640">
        <v>40.22</v>
      </c>
      <c r="G3640">
        <v>197</v>
      </c>
    </row>
    <row r="3641" spans="1:7" ht="12.75">
      <c r="A3641">
        <v>322</v>
      </c>
      <c r="B3641">
        <v>322003</v>
      </c>
      <c r="C3641" t="s">
        <v>706</v>
      </c>
      <c r="D3641" t="s">
        <v>2564</v>
      </c>
      <c r="E3641" s="21">
        <v>2</v>
      </c>
      <c r="F3641">
        <v>102.06</v>
      </c>
      <c r="G3641">
        <v>483</v>
      </c>
    </row>
    <row r="3642" spans="1:13" ht="12.75">
      <c r="A3642" s="41">
        <v>514</v>
      </c>
      <c r="B3642" s="41">
        <v>322003</v>
      </c>
      <c r="C3642" s="41" t="s">
        <v>706</v>
      </c>
      <c r="D3642" s="41" t="s">
        <v>3040</v>
      </c>
      <c r="E3642" s="41">
        <v>1</v>
      </c>
      <c r="F3642" s="41">
        <v>18.83</v>
      </c>
      <c r="G3642" s="41">
        <v>320</v>
      </c>
      <c r="H3642" s="41">
        <v>514</v>
      </c>
      <c r="I3642" s="41"/>
      <c r="J3642" s="41"/>
      <c r="K3642" s="41"/>
      <c r="L3642" s="41"/>
      <c r="M3642" s="41"/>
    </row>
    <row r="3643" spans="1:7" ht="12.75">
      <c r="A3643">
        <v>651</v>
      </c>
      <c r="B3643">
        <v>322003</v>
      </c>
      <c r="C3643" t="s">
        <v>706</v>
      </c>
      <c r="D3643" t="s">
        <v>2844</v>
      </c>
      <c r="E3643" s="21">
        <v>1</v>
      </c>
      <c r="F3643">
        <v>39.56</v>
      </c>
      <c r="G3643">
        <v>197</v>
      </c>
    </row>
    <row r="3644" spans="1:7" ht="12.75">
      <c r="A3644">
        <v>188</v>
      </c>
      <c r="B3644">
        <v>322003</v>
      </c>
      <c r="C3644" t="s">
        <v>706</v>
      </c>
      <c r="D3644" t="s">
        <v>980</v>
      </c>
      <c r="E3644" s="21">
        <v>2</v>
      </c>
      <c r="F3644">
        <v>174.24</v>
      </c>
      <c r="G3644">
        <v>449</v>
      </c>
    </row>
    <row r="3645" spans="1:7" ht="12.75">
      <c r="A3645">
        <v>446</v>
      </c>
      <c r="B3645">
        <v>322003</v>
      </c>
      <c r="C3645" t="s">
        <v>706</v>
      </c>
      <c r="D3645" t="s">
        <v>980</v>
      </c>
      <c r="E3645" s="21">
        <v>1</v>
      </c>
      <c r="F3645">
        <v>29.59</v>
      </c>
      <c r="G3645">
        <v>320</v>
      </c>
    </row>
    <row r="3646" spans="1:7" ht="12.75">
      <c r="A3646">
        <v>415</v>
      </c>
      <c r="B3646">
        <v>322003</v>
      </c>
      <c r="C3646" t="s">
        <v>706</v>
      </c>
      <c r="D3646" t="s">
        <v>2638</v>
      </c>
      <c r="E3646" s="21">
        <v>2</v>
      </c>
      <c r="F3646">
        <v>58.73</v>
      </c>
      <c r="G3646">
        <v>483</v>
      </c>
    </row>
    <row r="3647" spans="1:7" ht="12.75">
      <c r="A3647">
        <v>855</v>
      </c>
      <c r="B3647">
        <v>322003</v>
      </c>
      <c r="C3647" t="s">
        <v>706</v>
      </c>
      <c r="D3647" t="s">
        <v>3028</v>
      </c>
      <c r="E3647" s="21">
        <v>1</v>
      </c>
      <c r="F3647">
        <v>1.05</v>
      </c>
      <c r="G3647">
        <v>286</v>
      </c>
    </row>
    <row r="3648" spans="1:7" ht="12.75">
      <c r="A3648">
        <v>754</v>
      </c>
      <c r="B3648">
        <v>322003</v>
      </c>
      <c r="C3648" t="s">
        <v>706</v>
      </c>
      <c r="D3648" t="s">
        <v>2934</v>
      </c>
      <c r="E3648" s="21">
        <v>1</v>
      </c>
      <c r="F3648">
        <v>16.91</v>
      </c>
      <c r="G3648">
        <v>163</v>
      </c>
    </row>
    <row r="3649" spans="1:7" ht="12.75">
      <c r="A3649">
        <v>846</v>
      </c>
      <c r="B3649">
        <v>322003</v>
      </c>
      <c r="C3649" t="s">
        <v>706</v>
      </c>
      <c r="D3649" t="s">
        <v>3020</v>
      </c>
      <c r="E3649" s="21">
        <v>1</v>
      </c>
      <c r="F3649">
        <v>3.16</v>
      </c>
      <c r="G3649">
        <v>286</v>
      </c>
    </row>
    <row r="3650" spans="1:7" ht="12.75">
      <c r="A3650">
        <v>168</v>
      </c>
      <c r="B3650">
        <v>322003</v>
      </c>
      <c r="C3650" t="s">
        <v>706</v>
      </c>
      <c r="D3650" t="s">
        <v>2460</v>
      </c>
      <c r="E3650" s="21">
        <v>3</v>
      </c>
      <c r="F3650">
        <v>70.8</v>
      </c>
      <c r="G3650">
        <v>592</v>
      </c>
    </row>
    <row r="3651" spans="1:7" ht="12.75">
      <c r="A3651">
        <v>140</v>
      </c>
      <c r="B3651">
        <v>322003</v>
      </c>
      <c r="C3651" t="s">
        <v>706</v>
      </c>
      <c r="D3651" t="s">
        <v>2439</v>
      </c>
      <c r="E3651" s="21">
        <v>3</v>
      </c>
      <c r="F3651">
        <v>125.62</v>
      </c>
      <c r="G3651">
        <v>715</v>
      </c>
    </row>
    <row r="3652" spans="1:7" ht="12.75">
      <c r="A3652">
        <v>862</v>
      </c>
      <c r="B3652">
        <v>322003</v>
      </c>
      <c r="C3652" t="s">
        <v>706</v>
      </c>
      <c r="D3652" t="s">
        <v>3035</v>
      </c>
      <c r="E3652" s="21">
        <v>1</v>
      </c>
      <c r="F3652">
        <v>0.22</v>
      </c>
      <c r="G3652">
        <v>197</v>
      </c>
    </row>
    <row r="3653" spans="1:7" ht="12.75">
      <c r="A3653">
        <v>664</v>
      </c>
      <c r="B3653">
        <v>322003</v>
      </c>
      <c r="C3653" t="s">
        <v>706</v>
      </c>
      <c r="D3653" t="s">
        <v>2855</v>
      </c>
      <c r="E3653" s="21">
        <v>1</v>
      </c>
      <c r="F3653">
        <v>36.32</v>
      </c>
      <c r="G3653">
        <v>286</v>
      </c>
    </row>
    <row r="3654" spans="1:7" ht="12.75">
      <c r="A3654">
        <v>363</v>
      </c>
      <c r="B3654">
        <v>322003</v>
      </c>
      <c r="C3654" t="s">
        <v>706</v>
      </c>
      <c r="D3654" t="s">
        <v>973</v>
      </c>
      <c r="E3654" s="21">
        <v>2</v>
      </c>
      <c r="F3654">
        <v>84.44</v>
      </c>
      <c r="G3654">
        <v>429</v>
      </c>
    </row>
    <row r="3655" spans="1:7" ht="12.75">
      <c r="A3655">
        <v>438</v>
      </c>
      <c r="B3655">
        <v>322003</v>
      </c>
      <c r="C3655" t="s">
        <v>706</v>
      </c>
      <c r="D3655" t="s">
        <v>973</v>
      </c>
      <c r="E3655" s="21">
        <v>1</v>
      </c>
      <c r="F3655">
        <v>30.85</v>
      </c>
      <c r="G3655">
        <v>320</v>
      </c>
    </row>
    <row r="3656" spans="1:7" ht="12.75">
      <c r="A3656">
        <v>253</v>
      </c>
      <c r="B3656">
        <v>322003</v>
      </c>
      <c r="C3656" t="s">
        <v>706</v>
      </c>
      <c r="D3656" t="s">
        <v>2517</v>
      </c>
      <c r="E3656" s="21">
        <v>2</v>
      </c>
      <c r="F3656">
        <v>131.91</v>
      </c>
      <c r="G3656">
        <v>360</v>
      </c>
    </row>
    <row r="3657" spans="1:7" ht="12.75">
      <c r="A3657">
        <v>433</v>
      </c>
      <c r="B3657">
        <v>322003</v>
      </c>
      <c r="C3657" t="s">
        <v>706</v>
      </c>
      <c r="D3657" t="s">
        <v>940</v>
      </c>
      <c r="E3657" s="21">
        <v>2</v>
      </c>
      <c r="F3657">
        <v>49.83</v>
      </c>
      <c r="G3657">
        <v>483</v>
      </c>
    </row>
    <row r="3658" spans="1:7" ht="12.75">
      <c r="A3658">
        <v>401</v>
      </c>
      <c r="B3658">
        <v>322003</v>
      </c>
      <c r="C3658" t="s">
        <v>706</v>
      </c>
      <c r="D3658" t="s">
        <v>940</v>
      </c>
      <c r="E3658" s="21">
        <v>1</v>
      </c>
      <c r="F3658">
        <v>36.71</v>
      </c>
      <c r="G3658">
        <v>320</v>
      </c>
    </row>
    <row r="3659" spans="1:7" ht="12.75">
      <c r="A3659">
        <v>581</v>
      </c>
      <c r="B3659">
        <v>322003</v>
      </c>
      <c r="C3659" t="s">
        <v>706</v>
      </c>
      <c r="D3659" t="s">
        <v>2783</v>
      </c>
      <c r="E3659" s="21">
        <v>1</v>
      </c>
      <c r="F3659">
        <v>57.11</v>
      </c>
      <c r="G3659">
        <v>232</v>
      </c>
    </row>
    <row r="3660" spans="1:7" ht="12.75">
      <c r="A3660">
        <v>435</v>
      </c>
      <c r="B3660">
        <v>322003</v>
      </c>
      <c r="C3660" t="s">
        <v>706</v>
      </c>
      <c r="D3660" t="s">
        <v>2657</v>
      </c>
      <c r="E3660" s="21">
        <v>2</v>
      </c>
      <c r="F3660">
        <v>46.97</v>
      </c>
      <c r="G3660">
        <v>429</v>
      </c>
    </row>
    <row r="3661" spans="1:7" ht="12.75">
      <c r="A3661">
        <v>127</v>
      </c>
      <c r="B3661">
        <v>322003</v>
      </c>
      <c r="C3661" t="s">
        <v>706</v>
      </c>
      <c r="D3661" t="s">
        <v>796</v>
      </c>
      <c r="E3661" s="21">
        <v>3</v>
      </c>
      <c r="F3661">
        <v>144.15</v>
      </c>
      <c r="G3661">
        <v>681</v>
      </c>
    </row>
    <row r="3662" spans="1:7" ht="12.75">
      <c r="A3662">
        <v>229</v>
      </c>
      <c r="B3662">
        <v>322003</v>
      </c>
      <c r="C3662" t="s">
        <v>706</v>
      </c>
      <c r="D3662" t="s">
        <v>796</v>
      </c>
      <c r="E3662" s="21">
        <v>1</v>
      </c>
      <c r="F3662">
        <v>63.92</v>
      </c>
      <c r="G3662">
        <v>320</v>
      </c>
    </row>
    <row r="3663" spans="1:7" ht="12.75">
      <c r="A3663">
        <v>33</v>
      </c>
      <c r="B3663">
        <v>322003</v>
      </c>
      <c r="C3663" t="s">
        <v>706</v>
      </c>
      <c r="D3663" t="s">
        <v>978</v>
      </c>
      <c r="E3663" s="21">
        <v>4</v>
      </c>
      <c r="F3663">
        <v>71.33</v>
      </c>
      <c r="G3663">
        <v>878</v>
      </c>
    </row>
    <row r="3664" spans="1:7" ht="12.75">
      <c r="A3664">
        <v>444</v>
      </c>
      <c r="B3664">
        <v>322003</v>
      </c>
      <c r="C3664" t="s">
        <v>706</v>
      </c>
      <c r="D3664" t="s">
        <v>978</v>
      </c>
      <c r="E3664" s="21">
        <v>1</v>
      </c>
      <c r="F3664">
        <v>29.91</v>
      </c>
      <c r="G3664">
        <v>320</v>
      </c>
    </row>
    <row r="3665" spans="1:7" ht="12.75">
      <c r="A3665">
        <v>420</v>
      </c>
      <c r="B3665">
        <v>322005</v>
      </c>
      <c r="C3665" t="s">
        <v>751</v>
      </c>
      <c r="D3665" t="s">
        <v>2643</v>
      </c>
      <c r="E3665" s="21">
        <v>2</v>
      </c>
      <c r="F3665">
        <v>55.32</v>
      </c>
      <c r="G3665">
        <v>429</v>
      </c>
    </row>
    <row r="3666" spans="1:7" ht="12.75">
      <c r="A3666">
        <v>436</v>
      </c>
      <c r="B3666">
        <v>322005</v>
      </c>
      <c r="C3666" t="s">
        <v>751</v>
      </c>
      <c r="D3666" t="s">
        <v>970</v>
      </c>
      <c r="E3666" s="21">
        <v>1</v>
      </c>
      <c r="F3666">
        <v>31.17</v>
      </c>
      <c r="G3666">
        <v>320</v>
      </c>
    </row>
    <row r="3667" spans="1:7" ht="12.75">
      <c r="A3667">
        <v>525</v>
      </c>
      <c r="B3667">
        <v>322005</v>
      </c>
      <c r="C3667" t="s">
        <v>751</v>
      </c>
      <c r="D3667" t="s">
        <v>970</v>
      </c>
      <c r="E3667" s="21">
        <v>1</v>
      </c>
      <c r="F3667">
        <v>74.47</v>
      </c>
      <c r="G3667">
        <v>286</v>
      </c>
    </row>
    <row r="3668" spans="1:7" ht="12.75">
      <c r="A3668">
        <v>683</v>
      </c>
      <c r="B3668">
        <v>322005</v>
      </c>
      <c r="C3668" t="s">
        <v>751</v>
      </c>
      <c r="D3668" t="s">
        <v>2872</v>
      </c>
      <c r="E3668" s="21">
        <v>1</v>
      </c>
      <c r="F3668">
        <v>31.87</v>
      </c>
      <c r="G3668">
        <v>197</v>
      </c>
    </row>
    <row r="3669" spans="1:7" ht="12.75">
      <c r="A3669">
        <v>830</v>
      </c>
      <c r="B3669">
        <v>322005</v>
      </c>
      <c r="C3669" t="s">
        <v>751</v>
      </c>
      <c r="D3669" t="s">
        <v>3004</v>
      </c>
      <c r="E3669" s="21">
        <v>1</v>
      </c>
      <c r="F3669">
        <v>5.26</v>
      </c>
      <c r="G3669">
        <v>286</v>
      </c>
    </row>
    <row r="3670" spans="1:13" s="41" customFormat="1" ht="12.75">
      <c r="A3670">
        <v>719</v>
      </c>
      <c r="B3670">
        <v>322005</v>
      </c>
      <c r="C3670" t="s">
        <v>751</v>
      </c>
      <c r="D3670" t="s">
        <v>2903</v>
      </c>
      <c r="E3670" s="21">
        <v>1</v>
      </c>
      <c r="F3670">
        <v>23.95</v>
      </c>
      <c r="G3670">
        <v>286</v>
      </c>
      <c r="H3670" s="21"/>
      <c r="I3670" s="21"/>
      <c r="J3670" s="21"/>
      <c r="K3670"/>
      <c r="L3670"/>
      <c r="M3670"/>
    </row>
    <row r="3671" spans="1:8" s="41" customFormat="1" ht="12.75">
      <c r="A3671" s="41">
        <v>585</v>
      </c>
      <c r="B3671" s="41">
        <v>322005</v>
      </c>
      <c r="C3671" s="41" t="s">
        <v>751</v>
      </c>
      <c r="D3671" s="41" t="s">
        <v>2903</v>
      </c>
      <c r="E3671" s="41">
        <v>1</v>
      </c>
      <c r="F3671" s="41">
        <v>7.59</v>
      </c>
      <c r="G3671" s="41">
        <v>320</v>
      </c>
      <c r="H3671" s="41">
        <v>585</v>
      </c>
    </row>
    <row r="3672" spans="1:13" s="41" customFormat="1" ht="12.75">
      <c r="A3672">
        <v>526</v>
      </c>
      <c r="B3672">
        <v>322005</v>
      </c>
      <c r="C3672" t="s">
        <v>751</v>
      </c>
      <c r="D3672" t="s">
        <v>2733</v>
      </c>
      <c r="E3672" s="21">
        <v>1</v>
      </c>
      <c r="F3672">
        <v>73.95</v>
      </c>
      <c r="G3672">
        <v>286</v>
      </c>
      <c r="H3672" s="21"/>
      <c r="I3672" s="21"/>
      <c r="J3672" s="21"/>
      <c r="K3672"/>
      <c r="L3672"/>
      <c r="M3672"/>
    </row>
    <row r="3673" spans="1:13" s="41" customFormat="1" ht="12.75">
      <c r="A3673">
        <v>352</v>
      </c>
      <c r="B3673">
        <v>322005</v>
      </c>
      <c r="C3673" t="s">
        <v>751</v>
      </c>
      <c r="D3673" t="s">
        <v>902</v>
      </c>
      <c r="E3673" s="21">
        <v>1</v>
      </c>
      <c r="F3673">
        <v>44.46</v>
      </c>
      <c r="G3673">
        <v>320</v>
      </c>
      <c r="H3673" s="21"/>
      <c r="I3673" s="21"/>
      <c r="J3673" s="21"/>
      <c r="K3673"/>
      <c r="L3673"/>
      <c r="M3673"/>
    </row>
    <row r="3674" spans="1:13" s="41" customFormat="1" ht="12.75">
      <c r="A3674">
        <v>788</v>
      </c>
      <c r="B3674">
        <v>322005</v>
      </c>
      <c r="C3674" t="s">
        <v>751</v>
      </c>
      <c r="D3674" t="s">
        <v>902</v>
      </c>
      <c r="E3674" s="21">
        <v>1</v>
      </c>
      <c r="F3674">
        <v>11.7</v>
      </c>
      <c r="G3674">
        <v>232</v>
      </c>
      <c r="H3674" s="21"/>
      <c r="I3674" s="21"/>
      <c r="J3674" s="21"/>
      <c r="K3674"/>
      <c r="L3674"/>
      <c r="M3674"/>
    </row>
    <row r="3675" spans="1:13" s="41" customFormat="1" ht="12.75">
      <c r="A3675">
        <v>576</v>
      </c>
      <c r="B3675">
        <v>322005</v>
      </c>
      <c r="C3675" t="s">
        <v>751</v>
      </c>
      <c r="D3675" t="s">
        <v>2778</v>
      </c>
      <c r="E3675" s="21">
        <v>1</v>
      </c>
      <c r="F3675">
        <v>57.63</v>
      </c>
      <c r="G3675">
        <v>286</v>
      </c>
      <c r="H3675" s="21"/>
      <c r="I3675" s="21"/>
      <c r="J3675" s="21"/>
      <c r="K3675"/>
      <c r="L3675"/>
      <c r="M3675"/>
    </row>
    <row r="3676" spans="1:13" s="41" customFormat="1" ht="12.75">
      <c r="A3676">
        <v>405</v>
      </c>
      <c r="B3676">
        <v>322005</v>
      </c>
      <c r="C3676" t="s">
        <v>751</v>
      </c>
      <c r="D3676" t="s">
        <v>791</v>
      </c>
      <c r="E3676" s="21">
        <v>2</v>
      </c>
      <c r="F3676">
        <v>64.93</v>
      </c>
      <c r="G3676">
        <v>483</v>
      </c>
      <c r="H3676" s="21"/>
      <c r="I3676" s="21"/>
      <c r="J3676" s="21"/>
      <c r="K3676"/>
      <c r="L3676"/>
      <c r="M3676"/>
    </row>
    <row r="3677" spans="1:13" s="41" customFormat="1" ht="12.75">
      <c r="A3677">
        <v>224</v>
      </c>
      <c r="B3677">
        <v>322005</v>
      </c>
      <c r="C3677" t="s">
        <v>751</v>
      </c>
      <c r="D3677" t="s">
        <v>791</v>
      </c>
      <c r="E3677" s="21">
        <v>1</v>
      </c>
      <c r="F3677">
        <v>64.72</v>
      </c>
      <c r="G3677">
        <v>320</v>
      </c>
      <c r="H3677" s="21"/>
      <c r="I3677" s="21"/>
      <c r="J3677" s="21"/>
      <c r="K3677"/>
      <c r="L3677"/>
      <c r="M3677"/>
    </row>
    <row r="3678" spans="1:13" s="41" customFormat="1" ht="12.75">
      <c r="A3678">
        <v>172</v>
      </c>
      <c r="B3678">
        <v>322005</v>
      </c>
      <c r="C3678" t="s">
        <v>751</v>
      </c>
      <c r="D3678" t="s">
        <v>752</v>
      </c>
      <c r="E3678" s="21">
        <v>1</v>
      </c>
      <c r="F3678">
        <v>72.94</v>
      </c>
      <c r="G3678">
        <v>320</v>
      </c>
      <c r="H3678" s="21"/>
      <c r="I3678" s="21"/>
      <c r="J3678" s="21"/>
      <c r="K3678"/>
      <c r="L3678"/>
      <c r="M3678"/>
    </row>
    <row r="3679" spans="1:13" s="41" customFormat="1" ht="12.75">
      <c r="A3679">
        <v>837</v>
      </c>
      <c r="B3679">
        <v>322005</v>
      </c>
      <c r="C3679" t="s">
        <v>751</v>
      </c>
      <c r="D3679" t="s">
        <v>752</v>
      </c>
      <c r="E3679" s="21">
        <v>1</v>
      </c>
      <c r="F3679">
        <v>4.36</v>
      </c>
      <c r="G3679">
        <v>232</v>
      </c>
      <c r="H3679" s="21"/>
      <c r="I3679" s="21"/>
      <c r="J3679" s="21"/>
      <c r="K3679"/>
      <c r="L3679"/>
      <c r="M3679"/>
    </row>
    <row r="3680" spans="1:13" s="41" customFormat="1" ht="12.75">
      <c r="A3680">
        <v>595</v>
      </c>
      <c r="B3680">
        <v>322005</v>
      </c>
      <c r="C3680" t="s">
        <v>751</v>
      </c>
      <c r="D3680" t="s">
        <v>2796</v>
      </c>
      <c r="E3680" s="21">
        <v>1</v>
      </c>
      <c r="F3680">
        <v>53.16</v>
      </c>
      <c r="G3680">
        <v>286</v>
      </c>
      <c r="H3680" s="21"/>
      <c r="I3680" s="21"/>
      <c r="J3680" s="21"/>
      <c r="K3680"/>
      <c r="L3680"/>
      <c r="M3680"/>
    </row>
    <row r="3681" spans="1:13" s="41" customFormat="1" ht="12.75">
      <c r="A3681">
        <v>369</v>
      </c>
      <c r="B3681">
        <v>322006</v>
      </c>
      <c r="C3681" t="s">
        <v>920</v>
      </c>
      <c r="D3681" t="s">
        <v>2597</v>
      </c>
      <c r="E3681" s="21">
        <v>2</v>
      </c>
      <c r="F3681">
        <v>82.39</v>
      </c>
      <c r="G3681">
        <v>429</v>
      </c>
      <c r="H3681" s="21"/>
      <c r="I3681" s="21"/>
      <c r="J3681" s="21"/>
      <c r="K3681"/>
      <c r="L3681"/>
      <c r="M3681"/>
    </row>
    <row r="3682" spans="1:13" s="41" customFormat="1" ht="12.75">
      <c r="A3682">
        <v>374</v>
      </c>
      <c r="B3682">
        <v>322006</v>
      </c>
      <c r="C3682" t="s">
        <v>920</v>
      </c>
      <c r="D3682" t="s">
        <v>921</v>
      </c>
      <c r="E3682" s="21">
        <v>1</v>
      </c>
      <c r="F3682">
        <v>40.98</v>
      </c>
      <c r="G3682">
        <v>320</v>
      </c>
      <c r="H3682" s="21"/>
      <c r="I3682" s="21"/>
      <c r="J3682" s="21"/>
      <c r="K3682"/>
      <c r="L3682"/>
      <c r="M3682"/>
    </row>
    <row r="3683" spans="1:13" s="41" customFormat="1" ht="12.75">
      <c r="A3683">
        <v>709</v>
      </c>
      <c r="B3683">
        <v>322006</v>
      </c>
      <c r="C3683" t="s">
        <v>920</v>
      </c>
      <c r="D3683" t="s">
        <v>921</v>
      </c>
      <c r="E3683" s="21">
        <v>1</v>
      </c>
      <c r="F3683">
        <v>27.63</v>
      </c>
      <c r="G3683">
        <v>286</v>
      </c>
      <c r="H3683" s="21"/>
      <c r="I3683" s="21"/>
      <c r="J3683" s="21"/>
      <c r="K3683"/>
      <c r="L3683"/>
      <c r="M3683"/>
    </row>
    <row r="3684" spans="1:13" s="41" customFormat="1" ht="12.75">
      <c r="A3684">
        <v>816</v>
      </c>
      <c r="B3684">
        <v>322006</v>
      </c>
      <c r="C3684" t="s">
        <v>920</v>
      </c>
      <c r="D3684" t="s">
        <v>2991</v>
      </c>
      <c r="E3684" s="21">
        <v>1</v>
      </c>
      <c r="F3684">
        <v>7.47</v>
      </c>
      <c r="G3684">
        <v>197</v>
      </c>
      <c r="H3684" s="21"/>
      <c r="I3684" s="21"/>
      <c r="J3684" s="21"/>
      <c r="K3684"/>
      <c r="L3684"/>
      <c r="M3684"/>
    </row>
    <row r="3685" spans="1:13" s="41" customFormat="1" ht="12.75">
      <c r="A3685">
        <v>412</v>
      </c>
      <c r="B3685">
        <v>322006</v>
      </c>
      <c r="C3685" t="s">
        <v>920</v>
      </c>
      <c r="D3685" t="s">
        <v>947</v>
      </c>
      <c r="E3685" s="21">
        <v>1</v>
      </c>
      <c r="F3685">
        <v>34.97</v>
      </c>
      <c r="G3685">
        <v>320</v>
      </c>
      <c r="H3685" s="21"/>
      <c r="I3685" s="21"/>
      <c r="J3685" s="21"/>
      <c r="K3685"/>
      <c r="L3685"/>
      <c r="M3685"/>
    </row>
    <row r="3686" spans="1:13" s="41" customFormat="1" ht="12.75">
      <c r="A3686">
        <v>779</v>
      </c>
      <c r="B3686">
        <v>322006</v>
      </c>
      <c r="C3686" t="s">
        <v>920</v>
      </c>
      <c r="D3686" t="s">
        <v>2958</v>
      </c>
      <c r="E3686" s="21">
        <v>1</v>
      </c>
      <c r="F3686">
        <v>13.19</v>
      </c>
      <c r="G3686">
        <v>197</v>
      </c>
      <c r="H3686" s="21"/>
      <c r="I3686" s="21"/>
      <c r="J3686" s="21"/>
      <c r="K3686"/>
      <c r="L3686"/>
      <c r="M3686"/>
    </row>
    <row r="3687" spans="1:13" s="41" customFormat="1" ht="12.75">
      <c r="A3687">
        <v>802</v>
      </c>
      <c r="B3687">
        <v>322006</v>
      </c>
      <c r="C3687" t="s">
        <v>920</v>
      </c>
      <c r="D3687" t="s">
        <v>2980</v>
      </c>
      <c r="E3687" s="21">
        <v>1</v>
      </c>
      <c r="F3687">
        <v>9.86</v>
      </c>
      <c r="G3687">
        <v>232</v>
      </c>
      <c r="H3687" s="21"/>
      <c r="I3687" s="21"/>
      <c r="J3687" s="21"/>
      <c r="K3687"/>
      <c r="L3687"/>
      <c r="M3687"/>
    </row>
    <row r="3688" spans="1:8" s="41" customFormat="1" ht="12.75">
      <c r="A3688" s="41">
        <v>599</v>
      </c>
      <c r="B3688" s="41">
        <v>322006</v>
      </c>
      <c r="C3688" s="41" t="s">
        <v>920</v>
      </c>
      <c r="D3688" s="41" t="s">
        <v>2980</v>
      </c>
      <c r="E3688" s="41">
        <v>1</v>
      </c>
      <c r="F3688" s="41">
        <v>5.38</v>
      </c>
      <c r="G3688" s="41">
        <v>320</v>
      </c>
      <c r="H3688" s="41">
        <v>599</v>
      </c>
    </row>
    <row r="3689" spans="1:13" s="41" customFormat="1" ht="12.75">
      <c r="A3689">
        <v>362</v>
      </c>
      <c r="B3689">
        <v>322006</v>
      </c>
      <c r="C3689" t="s">
        <v>920</v>
      </c>
      <c r="D3689" t="s">
        <v>2593</v>
      </c>
      <c r="E3689" s="21">
        <v>2</v>
      </c>
      <c r="F3689">
        <v>85.38</v>
      </c>
      <c r="G3689">
        <v>518</v>
      </c>
      <c r="H3689" s="21"/>
      <c r="I3689" s="21"/>
      <c r="J3689" s="21"/>
      <c r="K3689"/>
      <c r="L3689"/>
      <c r="M3689"/>
    </row>
    <row r="3690" spans="1:8" s="41" customFormat="1" ht="12.75">
      <c r="A3690" s="41">
        <v>629</v>
      </c>
      <c r="B3690" s="41">
        <v>322006</v>
      </c>
      <c r="C3690" s="41" t="s">
        <v>920</v>
      </c>
      <c r="D3690" s="41" t="s">
        <v>2593</v>
      </c>
      <c r="E3690" s="41">
        <v>1</v>
      </c>
      <c r="F3690" s="41">
        <v>0.63</v>
      </c>
      <c r="G3690" s="41">
        <v>320</v>
      </c>
      <c r="H3690" s="41">
        <v>629</v>
      </c>
    </row>
    <row r="3691" spans="1:13" s="41" customFormat="1" ht="12.75">
      <c r="A3691">
        <v>180</v>
      </c>
      <c r="B3691">
        <v>322006</v>
      </c>
      <c r="C3691" t="s">
        <v>920</v>
      </c>
      <c r="D3691" t="s">
        <v>2470</v>
      </c>
      <c r="E3691" s="21">
        <v>3</v>
      </c>
      <c r="F3691">
        <v>17.79</v>
      </c>
      <c r="G3691">
        <v>646</v>
      </c>
      <c r="H3691" s="21"/>
      <c r="I3691" s="21"/>
      <c r="J3691" s="21"/>
      <c r="K3691"/>
      <c r="L3691"/>
      <c r="M3691"/>
    </row>
    <row r="3692" spans="1:13" s="41" customFormat="1" ht="12.75">
      <c r="A3692">
        <v>613</v>
      </c>
      <c r="B3692">
        <v>322006</v>
      </c>
      <c r="C3692" t="s">
        <v>920</v>
      </c>
      <c r="D3692" t="s">
        <v>2811</v>
      </c>
      <c r="E3692" s="21">
        <v>1</v>
      </c>
      <c r="F3692">
        <v>49.54</v>
      </c>
      <c r="G3692">
        <v>232</v>
      </c>
      <c r="H3692" s="21"/>
      <c r="I3692" s="21"/>
      <c r="J3692" s="21"/>
      <c r="K3692"/>
      <c r="L3692"/>
      <c r="M3692"/>
    </row>
    <row r="3693" spans="1:13" s="41" customFormat="1" ht="12.75">
      <c r="A3693">
        <v>695</v>
      </c>
      <c r="B3693">
        <v>322006</v>
      </c>
      <c r="C3693" t="s">
        <v>920</v>
      </c>
      <c r="D3693" t="s">
        <v>2883</v>
      </c>
      <c r="E3693" s="21">
        <v>1</v>
      </c>
      <c r="F3693">
        <v>30.11</v>
      </c>
      <c r="G3693">
        <v>197</v>
      </c>
      <c r="H3693" s="21"/>
      <c r="I3693" s="21"/>
      <c r="J3693" s="21"/>
      <c r="K3693"/>
      <c r="L3693"/>
      <c r="M3693"/>
    </row>
    <row r="3694" spans="1:13" s="41" customFormat="1" ht="12.75">
      <c r="A3694">
        <v>447</v>
      </c>
      <c r="B3694">
        <v>322006</v>
      </c>
      <c r="C3694" t="s">
        <v>920</v>
      </c>
      <c r="D3694" t="s">
        <v>2669</v>
      </c>
      <c r="E3694" s="21">
        <v>2</v>
      </c>
      <c r="F3694">
        <v>38.75</v>
      </c>
      <c r="G3694">
        <v>518</v>
      </c>
      <c r="H3694" s="21"/>
      <c r="I3694" s="21"/>
      <c r="J3694" s="21"/>
      <c r="K3694"/>
      <c r="L3694"/>
      <c r="M3694"/>
    </row>
    <row r="3695" spans="1:13" s="41" customFormat="1" ht="12.75">
      <c r="A3695">
        <v>430</v>
      </c>
      <c r="B3695">
        <v>322006</v>
      </c>
      <c r="C3695" t="s">
        <v>920</v>
      </c>
      <c r="D3695" t="s">
        <v>2653</v>
      </c>
      <c r="E3695" s="21">
        <v>2</v>
      </c>
      <c r="F3695">
        <v>51</v>
      </c>
      <c r="G3695">
        <v>518</v>
      </c>
      <c r="H3695" s="21"/>
      <c r="I3695" s="21"/>
      <c r="J3695" s="21"/>
      <c r="K3695"/>
      <c r="L3695"/>
      <c r="M3695"/>
    </row>
    <row r="3696" spans="1:13" s="41" customFormat="1" ht="12.75">
      <c r="A3696">
        <v>368</v>
      </c>
      <c r="B3696">
        <v>322006</v>
      </c>
      <c r="C3696" t="s">
        <v>920</v>
      </c>
      <c r="D3696" t="s">
        <v>2596</v>
      </c>
      <c r="E3696" s="21">
        <v>2</v>
      </c>
      <c r="F3696">
        <v>82.76</v>
      </c>
      <c r="G3696">
        <v>518</v>
      </c>
      <c r="H3696" s="21"/>
      <c r="I3696" s="21"/>
      <c r="J3696" s="21"/>
      <c r="K3696"/>
      <c r="L3696"/>
      <c r="M3696"/>
    </row>
    <row r="3697" spans="1:8" s="41" customFormat="1" ht="12.75">
      <c r="A3697" s="41">
        <v>565</v>
      </c>
      <c r="B3697" s="41">
        <v>322006</v>
      </c>
      <c r="C3697" s="41" t="s">
        <v>920</v>
      </c>
      <c r="D3697" s="41" t="s">
        <v>2596</v>
      </c>
      <c r="E3697" s="41">
        <v>1</v>
      </c>
      <c r="F3697" s="41">
        <v>10.76</v>
      </c>
      <c r="G3697" s="41">
        <v>320</v>
      </c>
      <c r="H3697" s="41">
        <v>565</v>
      </c>
    </row>
    <row r="3698" spans="1:13" s="41" customFormat="1" ht="12.75">
      <c r="A3698">
        <v>585</v>
      </c>
      <c r="B3698">
        <v>322007</v>
      </c>
      <c r="C3698" t="s">
        <v>78</v>
      </c>
      <c r="D3698" t="s">
        <v>2787</v>
      </c>
      <c r="E3698" s="21">
        <v>1</v>
      </c>
      <c r="F3698">
        <v>56.25</v>
      </c>
      <c r="G3698">
        <v>163</v>
      </c>
      <c r="H3698" s="21"/>
      <c r="I3698" s="21"/>
      <c r="J3698" s="21"/>
      <c r="K3698"/>
      <c r="L3698"/>
      <c r="M3698"/>
    </row>
    <row r="3699" spans="1:13" s="41" customFormat="1" ht="12.75">
      <c r="A3699">
        <v>428</v>
      </c>
      <c r="B3699">
        <v>322007</v>
      </c>
      <c r="C3699" t="s">
        <v>78</v>
      </c>
      <c r="D3699" t="s">
        <v>2651</v>
      </c>
      <c r="E3699" s="21">
        <v>2</v>
      </c>
      <c r="F3699">
        <v>53.47</v>
      </c>
      <c r="G3699">
        <v>395</v>
      </c>
      <c r="H3699" s="21"/>
      <c r="I3699" s="21"/>
      <c r="J3699" s="21"/>
      <c r="K3699"/>
      <c r="L3699"/>
      <c r="M3699"/>
    </row>
    <row r="3700" spans="1:13" s="41" customFormat="1" ht="12.75">
      <c r="A3700">
        <v>25</v>
      </c>
      <c r="B3700">
        <v>322007</v>
      </c>
      <c r="C3700" t="s">
        <v>78</v>
      </c>
      <c r="D3700" t="s">
        <v>2380</v>
      </c>
      <c r="E3700" s="21">
        <v>4</v>
      </c>
      <c r="F3700">
        <v>192.52</v>
      </c>
      <c r="G3700">
        <v>878</v>
      </c>
      <c r="H3700" s="21"/>
      <c r="I3700" s="21"/>
      <c r="J3700" s="21"/>
      <c r="K3700"/>
      <c r="L3700"/>
      <c r="M3700"/>
    </row>
    <row r="3701" spans="1:13" s="41" customFormat="1" ht="12.75">
      <c r="A3701">
        <v>59</v>
      </c>
      <c r="B3701">
        <v>322007</v>
      </c>
      <c r="C3701" t="s">
        <v>78</v>
      </c>
      <c r="D3701" t="s">
        <v>2396</v>
      </c>
      <c r="E3701" s="21">
        <v>3</v>
      </c>
      <c r="F3701">
        <v>225.66</v>
      </c>
      <c r="G3701">
        <v>715</v>
      </c>
      <c r="H3701" s="21"/>
      <c r="I3701" s="21"/>
      <c r="J3701" s="21"/>
      <c r="K3701"/>
      <c r="L3701"/>
      <c r="M3701"/>
    </row>
    <row r="3702" spans="1:13" s="41" customFormat="1" ht="12.75">
      <c r="A3702">
        <v>633</v>
      </c>
      <c r="B3702">
        <v>322007</v>
      </c>
      <c r="C3702" t="s">
        <v>78</v>
      </c>
      <c r="D3702" t="s">
        <v>2829</v>
      </c>
      <c r="E3702" s="21">
        <v>1</v>
      </c>
      <c r="F3702">
        <v>43.3</v>
      </c>
      <c r="G3702">
        <v>197</v>
      </c>
      <c r="H3702" s="21"/>
      <c r="I3702" s="21"/>
      <c r="J3702" s="21"/>
      <c r="K3702"/>
      <c r="L3702"/>
      <c r="M3702"/>
    </row>
    <row r="3703" spans="1:13" s="41" customFormat="1" ht="12.75">
      <c r="A3703">
        <v>245</v>
      </c>
      <c r="B3703">
        <v>322007</v>
      </c>
      <c r="C3703" t="s">
        <v>78</v>
      </c>
      <c r="D3703" t="s">
        <v>2511</v>
      </c>
      <c r="E3703" s="21">
        <v>2</v>
      </c>
      <c r="F3703">
        <v>134.92</v>
      </c>
      <c r="G3703">
        <v>449</v>
      </c>
      <c r="H3703" s="21"/>
      <c r="I3703" s="21"/>
      <c r="J3703" s="21"/>
      <c r="K3703"/>
      <c r="L3703"/>
      <c r="M3703"/>
    </row>
    <row r="3704" spans="1:13" s="41" customFormat="1" ht="12.75">
      <c r="A3704">
        <v>126</v>
      </c>
      <c r="B3704">
        <v>322007</v>
      </c>
      <c r="C3704" t="s">
        <v>78</v>
      </c>
      <c r="D3704" t="s">
        <v>995</v>
      </c>
      <c r="E3704" s="21">
        <v>3</v>
      </c>
      <c r="F3704">
        <v>146.01</v>
      </c>
      <c r="G3704">
        <v>592</v>
      </c>
      <c r="H3704" s="21"/>
      <c r="I3704" s="21"/>
      <c r="J3704" s="21"/>
      <c r="K3704"/>
      <c r="L3704"/>
      <c r="M3704"/>
    </row>
    <row r="3705" spans="1:13" s="41" customFormat="1" ht="12.75">
      <c r="A3705">
        <v>462</v>
      </c>
      <c r="B3705">
        <v>322007</v>
      </c>
      <c r="C3705" t="s">
        <v>78</v>
      </c>
      <c r="D3705" t="s">
        <v>995</v>
      </c>
      <c r="E3705" s="21">
        <v>1</v>
      </c>
      <c r="F3705">
        <v>27.06</v>
      </c>
      <c r="G3705">
        <v>320</v>
      </c>
      <c r="H3705" s="21"/>
      <c r="I3705" s="21"/>
      <c r="J3705" s="21"/>
      <c r="K3705"/>
      <c r="L3705"/>
      <c r="M3705"/>
    </row>
    <row r="3706" spans="1:13" s="41" customFormat="1" ht="12.75">
      <c r="A3706">
        <v>775</v>
      </c>
      <c r="B3706">
        <v>322007</v>
      </c>
      <c r="C3706" t="s">
        <v>78</v>
      </c>
      <c r="D3706" t="s">
        <v>2955</v>
      </c>
      <c r="E3706" s="21">
        <v>1</v>
      </c>
      <c r="F3706">
        <v>13.97</v>
      </c>
      <c r="G3706">
        <v>163</v>
      </c>
      <c r="H3706" s="21"/>
      <c r="I3706" s="21"/>
      <c r="J3706" s="21"/>
      <c r="K3706"/>
      <c r="L3706"/>
      <c r="M3706"/>
    </row>
    <row r="3707" spans="1:13" s="41" customFormat="1" ht="12.75">
      <c r="A3707">
        <v>795</v>
      </c>
      <c r="B3707">
        <v>322007</v>
      </c>
      <c r="C3707" t="s">
        <v>78</v>
      </c>
      <c r="D3707" t="s">
        <v>2973</v>
      </c>
      <c r="E3707" s="21">
        <v>1</v>
      </c>
      <c r="F3707">
        <v>10.99</v>
      </c>
      <c r="G3707">
        <v>197</v>
      </c>
      <c r="H3707" s="21"/>
      <c r="I3707" s="21"/>
      <c r="J3707" s="21"/>
      <c r="K3707"/>
      <c r="L3707"/>
      <c r="M3707"/>
    </row>
    <row r="3708" spans="1:13" s="41" customFormat="1" ht="12.75">
      <c r="A3708">
        <v>84</v>
      </c>
      <c r="B3708">
        <v>322007</v>
      </c>
      <c r="C3708" t="s">
        <v>78</v>
      </c>
      <c r="D3708" t="s">
        <v>846</v>
      </c>
      <c r="E3708" s="21">
        <v>3</v>
      </c>
      <c r="F3708">
        <v>194.42</v>
      </c>
      <c r="G3708">
        <v>646</v>
      </c>
      <c r="H3708" s="21"/>
      <c r="I3708" s="21"/>
      <c r="J3708" s="21"/>
      <c r="K3708"/>
      <c r="L3708"/>
      <c r="M3708"/>
    </row>
    <row r="3709" spans="1:13" s="41" customFormat="1" ht="12.75">
      <c r="A3709">
        <v>284</v>
      </c>
      <c r="B3709">
        <v>322007</v>
      </c>
      <c r="C3709" t="s">
        <v>78</v>
      </c>
      <c r="D3709" t="s">
        <v>846</v>
      </c>
      <c r="E3709" s="21">
        <v>1</v>
      </c>
      <c r="F3709">
        <v>55.22</v>
      </c>
      <c r="G3709">
        <v>320</v>
      </c>
      <c r="H3709" s="21"/>
      <c r="I3709" s="21"/>
      <c r="J3709" s="21"/>
      <c r="K3709"/>
      <c r="L3709"/>
      <c r="M3709"/>
    </row>
    <row r="3710" spans="1:13" s="41" customFormat="1" ht="12.75">
      <c r="A3710">
        <v>346</v>
      </c>
      <c r="B3710">
        <v>322007</v>
      </c>
      <c r="C3710" t="s">
        <v>78</v>
      </c>
      <c r="D3710" t="s">
        <v>944</v>
      </c>
      <c r="E3710" s="21">
        <v>2</v>
      </c>
      <c r="F3710">
        <v>92</v>
      </c>
      <c r="G3710">
        <v>429</v>
      </c>
      <c r="H3710" s="21"/>
      <c r="I3710" s="21"/>
      <c r="J3710" s="21"/>
      <c r="K3710"/>
      <c r="L3710"/>
      <c r="M3710"/>
    </row>
    <row r="3711" spans="1:13" s="41" customFormat="1" ht="12.75">
      <c r="A3711">
        <v>406</v>
      </c>
      <c r="B3711">
        <v>322007</v>
      </c>
      <c r="C3711" t="s">
        <v>78</v>
      </c>
      <c r="D3711" t="s">
        <v>944</v>
      </c>
      <c r="E3711" s="21">
        <v>1</v>
      </c>
      <c r="F3711">
        <v>35.92</v>
      </c>
      <c r="G3711">
        <v>320</v>
      </c>
      <c r="H3711" s="21"/>
      <c r="I3711" s="21"/>
      <c r="J3711" s="21"/>
      <c r="K3711"/>
      <c r="L3711"/>
      <c r="M3711"/>
    </row>
    <row r="3712" spans="1:13" s="41" customFormat="1" ht="12.75">
      <c r="A3712">
        <v>471</v>
      </c>
      <c r="B3712">
        <v>322007</v>
      </c>
      <c r="C3712" t="s">
        <v>78</v>
      </c>
      <c r="D3712" t="s">
        <v>2688</v>
      </c>
      <c r="E3712" s="21">
        <v>1</v>
      </c>
      <c r="F3712">
        <v>96.92</v>
      </c>
      <c r="G3712">
        <v>197</v>
      </c>
      <c r="H3712" s="21"/>
      <c r="I3712" s="21"/>
      <c r="J3712" s="21"/>
      <c r="K3712"/>
      <c r="L3712"/>
      <c r="M3712"/>
    </row>
    <row r="3713" spans="1:8" s="41" customFormat="1" ht="12.75">
      <c r="A3713" s="41">
        <v>571</v>
      </c>
      <c r="B3713" s="41">
        <v>322007</v>
      </c>
      <c r="C3713" s="41" t="s">
        <v>78</v>
      </c>
      <c r="D3713" s="41" t="s">
        <v>2688</v>
      </c>
      <c r="E3713" s="41">
        <v>1</v>
      </c>
      <c r="F3713" s="41">
        <v>9.81</v>
      </c>
      <c r="G3713" s="41">
        <v>320</v>
      </c>
      <c r="H3713" s="41">
        <v>571</v>
      </c>
    </row>
    <row r="3714" spans="1:13" s="41" customFormat="1" ht="12.75">
      <c r="A3714">
        <v>276</v>
      </c>
      <c r="B3714">
        <v>322007</v>
      </c>
      <c r="C3714" t="s">
        <v>78</v>
      </c>
      <c r="D3714" t="s">
        <v>2532</v>
      </c>
      <c r="E3714" s="21">
        <v>2</v>
      </c>
      <c r="F3714">
        <v>124.39</v>
      </c>
      <c r="G3714">
        <v>360</v>
      </c>
      <c r="H3714" s="21"/>
      <c r="I3714" s="21"/>
      <c r="J3714" s="21"/>
      <c r="K3714"/>
      <c r="L3714"/>
      <c r="M3714"/>
    </row>
    <row r="3715" spans="1:13" s="41" customFormat="1" ht="12.75">
      <c r="A3715">
        <v>10</v>
      </c>
      <c r="B3715">
        <v>322007</v>
      </c>
      <c r="C3715" t="s">
        <v>78</v>
      </c>
      <c r="D3715" t="s">
        <v>2374</v>
      </c>
      <c r="E3715" s="21">
        <v>4</v>
      </c>
      <c r="F3715">
        <v>296.25</v>
      </c>
      <c r="G3715">
        <v>878</v>
      </c>
      <c r="H3715" s="21"/>
      <c r="I3715" s="21"/>
      <c r="J3715" s="21"/>
      <c r="K3715"/>
      <c r="L3715"/>
      <c r="M3715"/>
    </row>
    <row r="3716" spans="1:8" s="41" customFormat="1" ht="12.75">
      <c r="A3716" s="41">
        <v>560</v>
      </c>
      <c r="B3716" s="41">
        <v>322007</v>
      </c>
      <c r="C3716" s="41" t="s">
        <v>78</v>
      </c>
      <c r="D3716" s="41" t="s">
        <v>2374</v>
      </c>
      <c r="E3716" s="41">
        <v>1</v>
      </c>
      <c r="F3716" s="41">
        <v>11.55</v>
      </c>
      <c r="G3716" s="41">
        <v>320</v>
      </c>
      <c r="H3716" s="41">
        <v>560</v>
      </c>
    </row>
    <row r="3717" spans="1:13" s="41" customFormat="1" ht="12.75">
      <c r="A3717">
        <v>663</v>
      </c>
      <c r="B3717">
        <v>322007</v>
      </c>
      <c r="C3717" t="s">
        <v>78</v>
      </c>
      <c r="D3717" t="s">
        <v>2854</v>
      </c>
      <c r="E3717" s="21">
        <v>1</v>
      </c>
      <c r="F3717">
        <v>36.4</v>
      </c>
      <c r="G3717">
        <v>163</v>
      </c>
      <c r="H3717" s="21"/>
      <c r="I3717" s="21"/>
      <c r="J3717" s="21"/>
      <c r="K3717"/>
      <c r="L3717"/>
      <c r="M3717"/>
    </row>
    <row r="3718" spans="1:8" s="41" customFormat="1" ht="12.75">
      <c r="A3718" s="41">
        <v>617</v>
      </c>
      <c r="B3718" s="41">
        <v>322007</v>
      </c>
      <c r="C3718" s="41" t="s">
        <v>78</v>
      </c>
      <c r="D3718" s="41" t="s">
        <v>2854</v>
      </c>
      <c r="E3718" s="41">
        <v>1</v>
      </c>
      <c r="F3718" s="41">
        <v>2.53</v>
      </c>
      <c r="G3718" s="41">
        <v>320</v>
      </c>
      <c r="H3718" s="41">
        <v>617</v>
      </c>
    </row>
    <row r="3719" spans="1:13" s="41" customFormat="1" ht="12.75">
      <c r="A3719">
        <v>330</v>
      </c>
      <c r="B3719">
        <v>322007</v>
      </c>
      <c r="C3719" t="s">
        <v>78</v>
      </c>
      <c r="D3719" t="s">
        <v>2569</v>
      </c>
      <c r="E3719" s="21">
        <v>2</v>
      </c>
      <c r="F3719">
        <v>97.32</v>
      </c>
      <c r="G3719">
        <v>360</v>
      </c>
      <c r="H3719" s="21"/>
      <c r="I3719" s="21"/>
      <c r="J3719" s="21"/>
      <c r="K3719"/>
      <c r="L3719"/>
      <c r="M3719"/>
    </row>
    <row r="3720" spans="1:13" s="41" customFormat="1" ht="12.75">
      <c r="A3720">
        <v>87</v>
      </c>
      <c r="B3720">
        <v>322007</v>
      </c>
      <c r="C3720" t="s">
        <v>78</v>
      </c>
      <c r="D3720" t="s">
        <v>2410</v>
      </c>
      <c r="E3720" s="21">
        <v>3</v>
      </c>
      <c r="F3720">
        <v>192.15</v>
      </c>
      <c r="G3720">
        <v>592</v>
      </c>
      <c r="H3720" s="21"/>
      <c r="I3720" s="21"/>
      <c r="J3720" s="21"/>
      <c r="K3720"/>
      <c r="L3720"/>
      <c r="M3720"/>
    </row>
    <row r="3721" spans="1:13" s="41" customFormat="1" ht="12.75">
      <c r="A3721">
        <v>492</v>
      </c>
      <c r="B3721">
        <v>322007</v>
      </c>
      <c r="C3721" t="s">
        <v>78</v>
      </c>
      <c r="D3721" t="s">
        <v>2705</v>
      </c>
      <c r="E3721" s="21">
        <v>1</v>
      </c>
      <c r="F3721">
        <v>89.45</v>
      </c>
      <c r="G3721">
        <v>197</v>
      </c>
      <c r="H3721" s="21"/>
      <c r="I3721" s="21"/>
      <c r="J3721" s="21"/>
      <c r="K3721"/>
      <c r="L3721"/>
      <c r="M3721"/>
    </row>
    <row r="3722" spans="1:13" s="41" customFormat="1" ht="12.75">
      <c r="A3722">
        <v>205</v>
      </c>
      <c r="B3722">
        <v>322007</v>
      </c>
      <c r="C3722" t="s">
        <v>78</v>
      </c>
      <c r="D3722" t="s">
        <v>2486</v>
      </c>
      <c r="E3722" s="21">
        <v>2</v>
      </c>
      <c r="F3722">
        <v>160.53</v>
      </c>
      <c r="G3722">
        <v>429</v>
      </c>
      <c r="H3722" s="21"/>
      <c r="I3722" s="21"/>
      <c r="J3722" s="21"/>
      <c r="K3722"/>
      <c r="L3722"/>
      <c r="M3722"/>
    </row>
    <row r="3723" spans="1:13" s="41" customFormat="1" ht="12.75">
      <c r="A3723">
        <v>424</v>
      </c>
      <c r="B3723">
        <v>322007</v>
      </c>
      <c r="C3723" t="s">
        <v>78</v>
      </c>
      <c r="D3723" t="s">
        <v>2648</v>
      </c>
      <c r="E3723" s="21">
        <v>2</v>
      </c>
      <c r="F3723">
        <v>54.85</v>
      </c>
      <c r="G3723">
        <v>395</v>
      </c>
      <c r="H3723" s="21"/>
      <c r="I3723" s="21"/>
      <c r="J3723" s="21"/>
      <c r="K3723"/>
      <c r="L3723"/>
      <c r="M3723"/>
    </row>
    <row r="3724" spans="1:13" s="41" customFormat="1" ht="12.75">
      <c r="A3724">
        <v>649</v>
      </c>
      <c r="B3724">
        <v>322007</v>
      </c>
      <c r="C3724" t="s">
        <v>78</v>
      </c>
      <c r="D3724" t="s">
        <v>2842</v>
      </c>
      <c r="E3724" s="21">
        <v>1</v>
      </c>
      <c r="F3724">
        <v>40.07</v>
      </c>
      <c r="G3724">
        <v>163</v>
      </c>
      <c r="H3724" s="21"/>
      <c r="I3724" s="21"/>
      <c r="J3724" s="21"/>
      <c r="K3724"/>
      <c r="L3724"/>
      <c r="M3724"/>
    </row>
    <row r="3725" spans="1:13" s="41" customFormat="1" ht="12.75">
      <c r="A3725">
        <v>742</v>
      </c>
      <c r="B3725">
        <v>322007</v>
      </c>
      <c r="C3725" t="s">
        <v>78</v>
      </c>
      <c r="D3725" t="s">
        <v>2923</v>
      </c>
      <c r="E3725" s="21">
        <v>1</v>
      </c>
      <c r="F3725">
        <v>18.75</v>
      </c>
      <c r="G3725">
        <v>163</v>
      </c>
      <c r="H3725" s="21"/>
      <c r="I3725" s="21"/>
      <c r="J3725" s="21"/>
      <c r="K3725"/>
      <c r="L3725"/>
      <c r="M3725"/>
    </row>
    <row r="3726" spans="1:13" s="41" customFormat="1" ht="12.75">
      <c r="A3726">
        <v>191</v>
      </c>
      <c r="B3726">
        <v>322007</v>
      </c>
      <c r="C3726" t="s">
        <v>78</v>
      </c>
      <c r="D3726" t="s">
        <v>2478</v>
      </c>
      <c r="E3726" s="21">
        <v>2</v>
      </c>
      <c r="F3726">
        <v>169.45</v>
      </c>
      <c r="G3726">
        <v>360</v>
      </c>
      <c r="H3726" s="21"/>
      <c r="I3726" s="21"/>
      <c r="J3726" s="21"/>
      <c r="K3726"/>
      <c r="L3726"/>
      <c r="M3726"/>
    </row>
    <row r="3727" spans="1:13" s="41" customFormat="1" ht="12.75">
      <c r="A3727">
        <v>382</v>
      </c>
      <c r="B3727">
        <v>323001</v>
      </c>
      <c r="C3727" t="s">
        <v>836</v>
      </c>
      <c r="D3727" t="s">
        <v>2610</v>
      </c>
      <c r="E3727" s="21">
        <v>2</v>
      </c>
      <c r="F3727">
        <v>75.91</v>
      </c>
      <c r="G3727">
        <v>483</v>
      </c>
      <c r="H3727" s="21"/>
      <c r="I3727" s="21"/>
      <c r="J3727" s="21"/>
      <c r="K3727"/>
      <c r="L3727"/>
      <c r="M3727"/>
    </row>
    <row r="3728" spans="1:13" s="41" customFormat="1" ht="12.75">
      <c r="A3728">
        <v>460</v>
      </c>
      <c r="B3728">
        <v>323001</v>
      </c>
      <c r="C3728" t="s">
        <v>836</v>
      </c>
      <c r="D3728" t="s">
        <v>2681</v>
      </c>
      <c r="E3728" s="21">
        <v>2</v>
      </c>
      <c r="F3728">
        <v>32.13</v>
      </c>
      <c r="G3728">
        <v>518</v>
      </c>
      <c r="H3728" s="21"/>
      <c r="I3728" s="21"/>
      <c r="J3728" s="21"/>
      <c r="K3728"/>
      <c r="L3728"/>
      <c r="M3728"/>
    </row>
    <row r="3729" spans="1:13" s="41" customFormat="1" ht="12.75">
      <c r="A3729">
        <v>441</v>
      </c>
      <c r="B3729">
        <v>323001</v>
      </c>
      <c r="C3729" t="s">
        <v>836</v>
      </c>
      <c r="D3729" t="s">
        <v>976</v>
      </c>
      <c r="E3729" s="21">
        <v>1</v>
      </c>
      <c r="F3729">
        <v>30.38</v>
      </c>
      <c r="G3729">
        <v>320</v>
      </c>
      <c r="H3729" s="21"/>
      <c r="I3729" s="21"/>
      <c r="J3729" s="21"/>
      <c r="K3729"/>
      <c r="L3729"/>
      <c r="M3729"/>
    </row>
    <row r="3730" spans="1:13" s="41" customFormat="1" ht="12.75">
      <c r="A3730">
        <v>853</v>
      </c>
      <c r="B3730">
        <v>323001</v>
      </c>
      <c r="C3730" t="s">
        <v>836</v>
      </c>
      <c r="D3730" t="s">
        <v>3026</v>
      </c>
      <c r="E3730" s="21">
        <v>1</v>
      </c>
      <c r="F3730">
        <v>1.84</v>
      </c>
      <c r="G3730">
        <v>286</v>
      </c>
      <c r="H3730" s="21"/>
      <c r="I3730" s="21"/>
      <c r="J3730" s="21"/>
      <c r="K3730"/>
      <c r="L3730"/>
      <c r="M3730"/>
    </row>
    <row r="3731" spans="1:13" s="41" customFormat="1" ht="12.75">
      <c r="A3731">
        <v>553</v>
      </c>
      <c r="B3731">
        <v>323001</v>
      </c>
      <c r="C3731" t="s">
        <v>836</v>
      </c>
      <c r="D3731" t="s">
        <v>2758</v>
      </c>
      <c r="E3731" s="21">
        <v>1</v>
      </c>
      <c r="F3731">
        <v>64.21</v>
      </c>
      <c r="G3731">
        <v>286</v>
      </c>
      <c r="H3731" s="21"/>
      <c r="I3731" s="21"/>
      <c r="J3731" s="21"/>
      <c r="K3731"/>
      <c r="L3731"/>
      <c r="M3731"/>
    </row>
    <row r="3732" spans="1:8" s="41" customFormat="1" ht="12.75">
      <c r="A3732" s="41">
        <v>628</v>
      </c>
      <c r="B3732" s="41">
        <v>323001</v>
      </c>
      <c r="C3732" s="41" t="s">
        <v>836</v>
      </c>
      <c r="D3732" s="41" t="s">
        <v>2758</v>
      </c>
      <c r="E3732" s="41">
        <v>1</v>
      </c>
      <c r="F3732" s="41">
        <v>0.79</v>
      </c>
      <c r="G3732" s="41">
        <v>320</v>
      </c>
      <c r="H3732" s="41">
        <v>628</v>
      </c>
    </row>
    <row r="3733" spans="1:13" s="41" customFormat="1" ht="12.75">
      <c r="A3733">
        <v>308</v>
      </c>
      <c r="B3733">
        <v>323001</v>
      </c>
      <c r="C3733" t="s">
        <v>836</v>
      </c>
      <c r="D3733" t="s">
        <v>2553</v>
      </c>
      <c r="E3733" s="21">
        <v>2</v>
      </c>
      <c r="F3733">
        <v>107.48</v>
      </c>
      <c r="G3733">
        <v>518</v>
      </c>
      <c r="H3733" s="21"/>
      <c r="I3733" s="21"/>
      <c r="J3733" s="21"/>
      <c r="K3733"/>
      <c r="L3733"/>
      <c r="M3733"/>
    </row>
    <row r="3734" spans="1:13" s="41" customFormat="1" ht="12.75">
      <c r="A3734">
        <v>828</v>
      </c>
      <c r="B3734">
        <v>323001</v>
      </c>
      <c r="C3734" t="s">
        <v>836</v>
      </c>
      <c r="D3734" t="s">
        <v>3002</v>
      </c>
      <c r="E3734" s="21">
        <v>1</v>
      </c>
      <c r="F3734">
        <v>5.49</v>
      </c>
      <c r="G3734">
        <v>197</v>
      </c>
      <c r="H3734" s="21"/>
      <c r="I3734" s="21"/>
      <c r="J3734" s="21"/>
      <c r="K3734"/>
      <c r="L3734"/>
      <c r="M3734"/>
    </row>
    <row r="3735" spans="1:13" s="41" customFormat="1" ht="12.75">
      <c r="A3735">
        <v>486</v>
      </c>
      <c r="B3735">
        <v>323001</v>
      </c>
      <c r="C3735" t="s">
        <v>836</v>
      </c>
      <c r="D3735" t="s">
        <v>1016</v>
      </c>
      <c r="E3735" s="21">
        <v>1</v>
      </c>
      <c r="F3735">
        <v>23.26</v>
      </c>
      <c r="G3735">
        <v>320</v>
      </c>
      <c r="H3735" s="21"/>
      <c r="I3735" s="21"/>
      <c r="J3735" s="21"/>
      <c r="K3735"/>
      <c r="L3735"/>
      <c r="M3735"/>
    </row>
    <row r="3736" spans="1:13" s="41" customFormat="1" ht="12.75">
      <c r="A3736">
        <v>374</v>
      </c>
      <c r="B3736">
        <v>323001</v>
      </c>
      <c r="C3736" t="s">
        <v>836</v>
      </c>
      <c r="D3736" t="s">
        <v>2603</v>
      </c>
      <c r="E3736" s="21">
        <v>2</v>
      </c>
      <c r="F3736">
        <v>80.41</v>
      </c>
      <c r="G3736">
        <v>483</v>
      </c>
      <c r="H3736" s="21"/>
      <c r="I3736" s="21"/>
      <c r="J3736" s="21"/>
      <c r="K3736"/>
      <c r="L3736"/>
      <c r="M3736"/>
    </row>
    <row r="3737" spans="1:13" s="41" customFormat="1" ht="12.75">
      <c r="A3737">
        <v>461</v>
      </c>
      <c r="B3737">
        <v>323001</v>
      </c>
      <c r="C3737" t="s">
        <v>836</v>
      </c>
      <c r="D3737" t="s">
        <v>994</v>
      </c>
      <c r="E3737" s="21">
        <v>1</v>
      </c>
      <c r="F3737">
        <v>27.22</v>
      </c>
      <c r="G3737">
        <v>320</v>
      </c>
      <c r="H3737" s="21"/>
      <c r="I3737" s="21"/>
      <c r="J3737" s="21"/>
      <c r="K3737"/>
      <c r="L3737"/>
      <c r="M3737"/>
    </row>
    <row r="3738" spans="1:13" s="41" customFormat="1" ht="12.75">
      <c r="A3738">
        <v>161</v>
      </c>
      <c r="B3738">
        <v>323001</v>
      </c>
      <c r="C3738" t="s">
        <v>836</v>
      </c>
      <c r="D3738" t="s">
        <v>2453</v>
      </c>
      <c r="E3738" s="21">
        <v>3</v>
      </c>
      <c r="F3738">
        <v>95.32</v>
      </c>
      <c r="G3738">
        <v>715</v>
      </c>
      <c r="H3738" s="21"/>
      <c r="I3738" s="21"/>
      <c r="J3738" s="21"/>
      <c r="K3738"/>
      <c r="L3738"/>
      <c r="M3738"/>
    </row>
    <row r="3739" spans="1:13" s="41" customFormat="1" ht="12.75">
      <c r="A3739">
        <v>592</v>
      </c>
      <c r="B3739">
        <v>323001</v>
      </c>
      <c r="C3739" t="s">
        <v>836</v>
      </c>
      <c r="D3739" t="s">
        <v>2794</v>
      </c>
      <c r="E3739" s="21">
        <v>1</v>
      </c>
      <c r="F3739">
        <v>53.68</v>
      </c>
      <c r="G3739">
        <v>286</v>
      </c>
      <c r="H3739" s="21"/>
      <c r="I3739" s="21"/>
      <c r="J3739" s="21"/>
      <c r="K3739"/>
      <c r="L3739"/>
      <c r="M3739"/>
    </row>
    <row r="3740" spans="1:13" s="41" customFormat="1" ht="12.75">
      <c r="A3740">
        <v>157</v>
      </c>
      <c r="B3740">
        <v>323001</v>
      </c>
      <c r="C3740" t="s">
        <v>836</v>
      </c>
      <c r="D3740" t="s">
        <v>837</v>
      </c>
      <c r="E3740" s="21">
        <v>3</v>
      </c>
      <c r="F3740">
        <v>100.11</v>
      </c>
      <c r="G3740">
        <v>715</v>
      </c>
      <c r="H3740" s="21"/>
      <c r="I3740" s="21"/>
      <c r="J3740" s="21"/>
      <c r="K3740"/>
      <c r="L3740"/>
      <c r="M3740"/>
    </row>
    <row r="3741" spans="1:13" s="41" customFormat="1" ht="12.75">
      <c r="A3741">
        <v>274</v>
      </c>
      <c r="B3741">
        <v>323001</v>
      </c>
      <c r="C3741" t="s">
        <v>836</v>
      </c>
      <c r="D3741" t="s">
        <v>837</v>
      </c>
      <c r="E3741" s="21">
        <v>1</v>
      </c>
      <c r="F3741">
        <v>56.8</v>
      </c>
      <c r="G3741">
        <v>320</v>
      </c>
      <c r="H3741" s="21"/>
      <c r="I3741" s="21"/>
      <c r="J3741" s="21"/>
      <c r="K3741"/>
      <c r="L3741"/>
      <c r="M3741"/>
    </row>
    <row r="3742" spans="1:13" s="41" customFormat="1" ht="12.75">
      <c r="A3742">
        <v>299</v>
      </c>
      <c r="B3742">
        <v>323001</v>
      </c>
      <c r="C3742" t="s">
        <v>836</v>
      </c>
      <c r="D3742" t="s">
        <v>859</v>
      </c>
      <c r="E3742" s="21">
        <v>1</v>
      </c>
      <c r="F3742">
        <v>52.85</v>
      </c>
      <c r="G3742">
        <v>320</v>
      </c>
      <c r="H3742" s="21"/>
      <c r="I3742" s="21"/>
      <c r="J3742" s="21"/>
      <c r="K3742"/>
      <c r="L3742"/>
      <c r="M3742"/>
    </row>
    <row r="3743" spans="1:13" s="41" customFormat="1" ht="12.75">
      <c r="A3743">
        <v>725</v>
      </c>
      <c r="B3743">
        <v>323001</v>
      </c>
      <c r="C3743" t="s">
        <v>836</v>
      </c>
      <c r="D3743" t="s">
        <v>2909</v>
      </c>
      <c r="E3743" s="21">
        <v>1</v>
      </c>
      <c r="F3743">
        <v>22.25</v>
      </c>
      <c r="G3743">
        <v>232</v>
      </c>
      <c r="H3743" s="21"/>
      <c r="I3743" s="21"/>
      <c r="J3743" s="21"/>
      <c r="K3743"/>
      <c r="L3743"/>
      <c r="M3743"/>
    </row>
    <row r="3744" spans="1:13" s="41" customFormat="1" ht="12.75">
      <c r="A3744">
        <v>782</v>
      </c>
      <c r="B3744">
        <v>323001</v>
      </c>
      <c r="C3744" t="s">
        <v>836</v>
      </c>
      <c r="D3744" t="s">
        <v>2961</v>
      </c>
      <c r="E3744" s="21">
        <v>1</v>
      </c>
      <c r="F3744">
        <v>12.53</v>
      </c>
      <c r="G3744">
        <v>197</v>
      </c>
      <c r="H3744" s="21"/>
      <c r="I3744" s="21"/>
      <c r="J3744" s="21"/>
      <c r="K3744"/>
      <c r="L3744"/>
      <c r="M3744"/>
    </row>
    <row r="3745" spans="1:13" s="41" customFormat="1" ht="12.75">
      <c r="A3745">
        <v>579</v>
      </c>
      <c r="B3745">
        <v>323001</v>
      </c>
      <c r="C3745" t="s">
        <v>836</v>
      </c>
      <c r="D3745" t="s">
        <v>2781</v>
      </c>
      <c r="E3745" s="21">
        <v>1</v>
      </c>
      <c r="F3745">
        <v>57.37</v>
      </c>
      <c r="G3745">
        <v>286</v>
      </c>
      <c r="H3745" s="21"/>
      <c r="I3745" s="21"/>
      <c r="J3745" s="21"/>
      <c r="K3745"/>
      <c r="L3745"/>
      <c r="M3745"/>
    </row>
    <row r="3746" spans="1:13" s="41" customFormat="1" ht="12.75">
      <c r="A3746">
        <v>790</v>
      </c>
      <c r="B3746">
        <v>323001</v>
      </c>
      <c r="C3746" t="s">
        <v>836</v>
      </c>
      <c r="D3746" t="s">
        <v>2968</v>
      </c>
      <c r="E3746" s="21">
        <v>1</v>
      </c>
      <c r="F3746">
        <v>11.43</v>
      </c>
      <c r="G3746">
        <v>197</v>
      </c>
      <c r="H3746" s="21"/>
      <c r="I3746" s="21"/>
      <c r="J3746" s="21"/>
      <c r="K3746"/>
      <c r="L3746"/>
      <c r="M3746"/>
    </row>
    <row r="3747" spans="1:8" s="41" customFormat="1" ht="12.75">
      <c r="A3747" s="41">
        <v>548</v>
      </c>
      <c r="B3747" s="41">
        <v>323001</v>
      </c>
      <c r="C3747" s="41" t="s">
        <v>836</v>
      </c>
      <c r="D3747" s="41" t="s">
        <v>2968</v>
      </c>
      <c r="E3747" s="41">
        <v>1</v>
      </c>
      <c r="F3747" s="41">
        <v>13.45</v>
      </c>
      <c r="G3747" s="41">
        <v>320</v>
      </c>
      <c r="H3747" s="41">
        <v>548</v>
      </c>
    </row>
    <row r="3748" spans="1:13" s="41" customFormat="1" ht="12.75">
      <c r="A3748">
        <v>488</v>
      </c>
      <c r="B3748">
        <v>323001</v>
      </c>
      <c r="C3748" t="s">
        <v>836</v>
      </c>
      <c r="D3748" t="s">
        <v>1018</v>
      </c>
      <c r="E3748" s="21">
        <v>1</v>
      </c>
      <c r="F3748">
        <v>22.94</v>
      </c>
      <c r="G3748">
        <v>320</v>
      </c>
      <c r="H3748" s="21"/>
      <c r="I3748" s="21"/>
      <c r="J3748" s="21"/>
      <c r="K3748"/>
      <c r="L3748"/>
      <c r="M3748"/>
    </row>
    <row r="3749" spans="1:13" s="41" customFormat="1" ht="12.75">
      <c r="A3749">
        <v>617</v>
      </c>
      <c r="B3749">
        <v>323001</v>
      </c>
      <c r="C3749" t="s">
        <v>836</v>
      </c>
      <c r="D3749" t="s">
        <v>1018</v>
      </c>
      <c r="E3749" s="21">
        <v>1</v>
      </c>
      <c r="F3749">
        <v>48.85</v>
      </c>
      <c r="G3749">
        <v>232</v>
      </c>
      <c r="H3749" s="21"/>
      <c r="I3749" s="21"/>
      <c r="J3749" s="21"/>
      <c r="K3749"/>
      <c r="L3749"/>
      <c r="M3749"/>
    </row>
    <row r="3750" spans="1:13" s="41" customFormat="1" ht="12.75">
      <c r="A3750">
        <v>580</v>
      </c>
      <c r="B3750">
        <v>323004</v>
      </c>
      <c r="C3750" t="s">
        <v>1028</v>
      </c>
      <c r="D3750" t="s">
        <v>2782</v>
      </c>
      <c r="E3750" s="21">
        <v>1</v>
      </c>
      <c r="F3750">
        <v>57.11</v>
      </c>
      <c r="G3750">
        <v>286</v>
      </c>
      <c r="H3750" s="21"/>
      <c r="I3750" s="21"/>
      <c r="J3750" s="21"/>
      <c r="K3750"/>
      <c r="L3750"/>
      <c r="M3750"/>
    </row>
    <row r="3751" spans="1:13" s="41" customFormat="1" ht="12.75">
      <c r="A3751">
        <v>326</v>
      </c>
      <c r="B3751">
        <v>323004</v>
      </c>
      <c r="C3751" t="s">
        <v>1028</v>
      </c>
      <c r="D3751" t="s">
        <v>1029</v>
      </c>
      <c r="E3751" s="21">
        <v>2</v>
      </c>
      <c r="F3751">
        <v>100.42</v>
      </c>
      <c r="G3751">
        <v>518</v>
      </c>
      <c r="H3751" s="21"/>
      <c r="I3751" s="21"/>
      <c r="J3751" s="21"/>
      <c r="K3751"/>
      <c r="L3751"/>
      <c r="M3751"/>
    </row>
    <row r="3752" spans="1:13" s="41" customFormat="1" ht="12.75">
      <c r="A3752">
        <v>498</v>
      </c>
      <c r="B3752">
        <v>323004</v>
      </c>
      <c r="C3752" t="s">
        <v>1028</v>
      </c>
      <c r="D3752" t="s">
        <v>1029</v>
      </c>
      <c r="E3752" s="21">
        <v>1</v>
      </c>
      <c r="F3752">
        <v>21.36</v>
      </c>
      <c r="G3752">
        <v>320</v>
      </c>
      <c r="H3752" s="21"/>
      <c r="I3752" s="21"/>
      <c r="J3752" s="21"/>
      <c r="K3752"/>
      <c r="L3752"/>
      <c r="M3752"/>
    </row>
    <row r="3753" spans="1:13" s="41" customFormat="1" ht="12.75">
      <c r="A3753">
        <v>637</v>
      </c>
      <c r="B3753">
        <v>323004</v>
      </c>
      <c r="C3753" t="s">
        <v>1028</v>
      </c>
      <c r="D3753" t="s">
        <v>2833</v>
      </c>
      <c r="E3753" s="21">
        <v>1</v>
      </c>
      <c r="F3753">
        <v>42.66</v>
      </c>
      <c r="G3753">
        <v>232</v>
      </c>
      <c r="H3753" s="21"/>
      <c r="I3753" s="21"/>
      <c r="J3753" s="21"/>
      <c r="K3753"/>
      <c r="L3753"/>
      <c r="M3753"/>
    </row>
    <row r="3754" spans="1:13" s="41" customFormat="1" ht="12.75">
      <c r="A3754">
        <v>629</v>
      </c>
      <c r="B3754">
        <v>323004</v>
      </c>
      <c r="C3754" t="s">
        <v>1028</v>
      </c>
      <c r="D3754" t="s">
        <v>2825</v>
      </c>
      <c r="E3754" s="21">
        <v>1</v>
      </c>
      <c r="F3754">
        <v>44.47</v>
      </c>
      <c r="G3754">
        <v>286</v>
      </c>
      <c r="H3754" s="21"/>
      <c r="I3754" s="21"/>
      <c r="J3754" s="21"/>
      <c r="K3754"/>
      <c r="L3754"/>
      <c r="M3754"/>
    </row>
    <row r="3755" spans="1:8" s="41" customFormat="1" ht="12.75">
      <c r="A3755" s="41">
        <v>577</v>
      </c>
      <c r="B3755" s="41">
        <v>323004</v>
      </c>
      <c r="C3755" s="41" t="s">
        <v>1028</v>
      </c>
      <c r="D3755" s="41" t="s">
        <v>2825</v>
      </c>
      <c r="E3755" s="41">
        <v>1</v>
      </c>
      <c r="F3755" s="41">
        <v>8.86</v>
      </c>
      <c r="G3755" s="41">
        <v>320</v>
      </c>
      <c r="H3755" s="41">
        <v>577</v>
      </c>
    </row>
    <row r="3756" spans="1:13" s="41" customFormat="1" ht="12.75">
      <c r="A3756">
        <v>546</v>
      </c>
      <c r="B3756">
        <v>323004</v>
      </c>
      <c r="C3756" t="s">
        <v>1028</v>
      </c>
      <c r="D3756" t="s">
        <v>2752</v>
      </c>
      <c r="E3756" s="21">
        <v>1</v>
      </c>
      <c r="F3756">
        <v>65.79</v>
      </c>
      <c r="G3756">
        <v>286</v>
      </c>
      <c r="H3756" s="21"/>
      <c r="I3756" s="21"/>
      <c r="J3756" s="21"/>
      <c r="K3756"/>
      <c r="L3756"/>
      <c r="M3756"/>
    </row>
    <row r="3757" spans="1:13" s="41" customFormat="1" ht="12.75">
      <c r="A3757">
        <v>584</v>
      </c>
      <c r="B3757">
        <v>323004</v>
      </c>
      <c r="C3757" t="s">
        <v>1028</v>
      </c>
      <c r="D3757" t="s">
        <v>2786</v>
      </c>
      <c r="E3757" s="21">
        <v>1</v>
      </c>
      <c r="F3757">
        <v>56.42</v>
      </c>
      <c r="G3757">
        <v>232</v>
      </c>
      <c r="H3757" s="21"/>
      <c r="I3757" s="21"/>
      <c r="J3757" s="21"/>
      <c r="K3757"/>
      <c r="L3757"/>
      <c r="M3757"/>
    </row>
    <row r="3758" spans="1:13" s="41" customFormat="1" ht="12.75">
      <c r="A3758">
        <v>216</v>
      </c>
      <c r="B3758">
        <v>323004</v>
      </c>
      <c r="C3758" t="s">
        <v>1028</v>
      </c>
      <c r="D3758" t="s">
        <v>2492</v>
      </c>
      <c r="E3758" s="21">
        <v>2</v>
      </c>
      <c r="F3758">
        <v>152.17</v>
      </c>
      <c r="G3758">
        <v>518</v>
      </c>
      <c r="H3758" s="21"/>
      <c r="I3758" s="21"/>
      <c r="J3758" s="21"/>
      <c r="K3758"/>
      <c r="L3758"/>
      <c r="M3758"/>
    </row>
    <row r="3759" spans="1:13" s="41" customFormat="1" ht="12.75">
      <c r="A3759">
        <v>844</v>
      </c>
      <c r="B3759">
        <v>323004</v>
      </c>
      <c r="C3759" t="s">
        <v>1028</v>
      </c>
      <c r="D3759" t="s">
        <v>3018</v>
      </c>
      <c r="E3759" s="21">
        <v>1</v>
      </c>
      <c r="F3759">
        <v>3.44</v>
      </c>
      <c r="G3759">
        <v>232</v>
      </c>
      <c r="H3759" s="21"/>
      <c r="I3759" s="21"/>
      <c r="J3759" s="21"/>
      <c r="K3759"/>
      <c r="L3759"/>
      <c r="M3759"/>
    </row>
    <row r="3760" spans="1:13" s="41" customFormat="1" ht="12.75">
      <c r="A3760">
        <v>272</v>
      </c>
      <c r="B3760">
        <v>323004</v>
      </c>
      <c r="C3760" t="s">
        <v>1028</v>
      </c>
      <c r="D3760" t="s">
        <v>2528</v>
      </c>
      <c r="E3760" s="21">
        <v>2</v>
      </c>
      <c r="F3760">
        <v>125.5</v>
      </c>
      <c r="G3760">
        <v>518</v>
      </c>
      <c r="H3760" s="21"/>
      <c r="I3760" s="21"/>
      <c r="J3760" s="21"/>
      <c r="K3760"/>
      <c r="L3760"/>
      <c r="M3760"/>
    </row>
    <row r="3761" spans="1:13" s="41" customFormat="1" ht="12.75">
      <c r="A3761">
        <v>641</v>
      </c>
      <c r="B3761">
        <v>323004</v>
      </c>
      <c r="C3761" t="s">
        <v>1028</v>
      </c>
      <c r="D3761" t="s">
        <v>2836</v>
      </c>
      <c r="E3761" s="21">
        <v>1</v>
      </c>
      <c r="F3761">
        <v>41.97</v>
      </c>
      <c r="G3761">
        <v>232</v>
      </c>
      <c r="H3761" s="21"/>
      <c r="I3761" s="21"/>
      <c r="J3761" s="21"/>
      <c r="K3761"/>
      <c r="L3761"/>
      <c r="M3761"/>
    </row>
    <row r="3762" spans="1:13" s="41" customFormat="1" ht="12.75">
      <c r="A3762">
        <v>583</v>
      </c>
      <c r="B3762">
        <v>323004</v>
      </c>
      <c r="C3762" t="s">
        <v>1028</v>
      </c>
      <c r="D3762" t="s">
        <v>2785</v>
      </c>
      <c r="E3762" s="21">
        <v>1</v>
      </c>
      <c r="F3762">
        <v>56.58</v>
      </c>
      <c r="G3762">
        <v>286</v>
      </c>
      <c r="H3762" s="21"/>
      <c r="I3762" s="21"/>
      <c r="J3762" s="21"/>
      <c r="K3762"/>
      <c r="L3762"/>
      <c r="M3762"/>
    </row>
    <row r="3763" spans="1:13" s="41" customFormat="1" ht="12.75">
      <c r="A3763">
        <v>803</v>
      </c>
      <c r="B3763">
        <v>323004</v>
      </c>
      <c r="C3763" t="s">
        <v>1028</v>
      </c>
      <c r="D3763" t="s">
        <v>2981</v>
      </c>
      <c r="E3763" s="21">
        <v>1</v>
      </c>
      <c r="F3763">
        <v>9.47</v>
      </c>
      <c r="G3763">
        <v>286</v>
      </c>
      <c r="H3763" s="21"/>
      <c r="I3763" s="21"/>
      <c r="J3763" s="21"/>
      <c r="K3763"/>
      <c r="L3763"/>
      <c r="M3763"/>
    </row>
    <row r="3764" spans="1:13" s="41" customFormat="1" ht="12.75">
      <c r="A3764">
        <v>534</v>
      </c>
      <c r="B3764">
        <v>323004</v>
      </c>
      <c r="C3764" t="s">
        <v>1028</v>
      </c>
      <c r="D3764" t="s">
        <v>2741</v>
      </c>
      <c r="E3764" s="21">
        <v>1</v>
      </c>
      <c r="F3764">
        <v>69.47</v>
      </c>
      <c r="G3764">
        <v>286</v>
      </c>
      <c r="H3764" s="21"/>
      <c r="I3764" s="21"/>
      <c r="J3764" s="21"/>
      <c r="K3764"/>
      <c r="L3764"/>
      <c r="M3764"/>
    </row>
    <row r="3765" spans="1:13" s="41" customFormat="1" ht="12.75">
      <c r="A3765">
        <v>857</v>
      </c>
      <c r="B3765">
        <v>323004</v>
      </c>
      <c r="C3765" t="s">
        <v>1028</v>
      </c>
      <c r="D3765" t="s">
        <v>3030</v>
      </c>
      <c r="E3765" s="21">
        <v>1</v>
      </c>
      <c r="F3765">
        <v>0.69</v>
      </c>
      <c r="G3765">
        <v>232</v>
      </c>
      <c r="H3765" s="21"/>
      <c r="I3765" s="21"/>
      <c r="J3765" s="21"/>
      <c r="K3765"/>
      <c r="L3765"/>
      <c r="M3765"/>
    </row>
    <row r="3766" spans="1:13" s="41" customFormat="1" ht="12.75">
      <c r="A3766">
        <v>402</v>
      </c>
      <c r="B3766">
        <v>323004</v>
      </c>
      <c r="C3766" t="s">
        <v>1028</v>
      </c>
      <c r="D3766" t="s">
        <v>2627</v>
      </c>
      <c r="E3766" s="21">
        <v>2</v>
      </c>
      <c r="F3766">
        <v>67.55</v>
      </c>
      <c r="G3766">
        <v>518</v>
      </c>
      <c r="H3766" s="21"/>
      <c r="I3766" s="21"/>
      <c r="J3766" s="21"/>
      <c r="K3766"/>
      <c r="L3766"/>
      <c r="M3766"/>
    </row>
    <row r="3767" spans="1:8" s="41" customFormat="1" ht="12.75">
      <c r="A3767" s="41">
        <v>584</v>
      </c>
      <c r="B3767" s="41">
        <v>323004</v>
      </c>
      <c r="C3767" s="41" t="s">
        <v>1028</v>
      </c>
      <c r="D3767" s="41" t="s">
        <v>3055</v>
      </c>
      <c r="E3767" s="41">
        <v>1</v>
      </c>
      <c r="F3767" s="41">
        <v>7.75</v>
      </c>
      <c r="G3767" s="41">
        <v>320</v>
      </c>
      <c r="H3767" s="41">
        <v>584</v>
      </c>
    </row>
    <row r="3768" spans="1:13" s="41" customFormat="1" ht="12.75">
      <c r="A3768">
        <v>636</v>
      </c>
      <c r="B3768">
        <v>323004</v>
      </c>
      <c r="C3768" t="s">
        <v>1028</v>
      </c>
      <c r="D3768" t="s">
        <v>2832</v>
      </c>
      <c r="E3768" s="21">
        <v>1</v>
      </c>
      <c r="F3768">
        <v>42.89</v>
      </c>
      <c r="G3768">
        <v>232</v>
      </c>
      <c r="H3768" s="21"/>
      <c r="I3768" s="21"/>
      <c r="J3768" s="21"/>
      <c r="K3768"/>
      <c r="L3768"/>
      <c r="M3768"/>
    </row>
    <row r="3769" spans="1:13" s="41" customFormat="1" ht="12.75">
      <c r="A3769">
        <v>267</v>
      </c>
      <c r="B3769">
        <v>323004</v>
      </c>
      <c r="C3769" t="s">
        <v>1028</v>
      </c>
      <c r="D3769" t="s">
        <v>2525</v>
      </c>
      <c r="E3769" s="21">
        <v>2</v>
      </c>
      <c r="F3769">
        <v>126.47</v>
      </c>
      <c r="G3769">
        <v>518</v>
      </c>
      <c r="H3769" s="21"/>
      <c r="I3769" s="21"/>
      <c r="J3769" s="21"/>
      <c r="K3769"/>
      <c r="L3769"/>
      <c r="M3769"/>
    </row>
    <row r="3770" spans="1:13" s="41" customFormat="1" ht="12.75">
      <c r="A3770">
        <v>850</v>
      </c>
      <c r="B3770">
        <v>323004</v>
      </c>
      <c r="C3770" t="s">
        <v>1028</v>
      </c>
      <c r="D3770" t="s">
        <v>3023</v>
      </c>
      <c r="E3770" s="21">
        <v>1</v>
      </c>
      <c r="F3770">
        <v>2.75</v>
      </c>
      <c r="G3770">
        <v>232</v>
      </c>
      <c r="H3770" s="21"/>
      <c r="I3770" s="21"/>
      <c r="J3770" s="21"/>
      <c r="K3770"/>
      <c r="L3770"/>
      <c r="M3770"/>
    </row>
    <row r="3771" spans="1:8" s="41" customFormat="1" ht="12.75">
      <c r="A3771" s="41">
        <v>504</v>
      </c>
      <c r="B3771" s="41">
        <v>323004</v>
      </c>
      <c r="C3771" s="41" t="s">
        <v>1028</v>
      </c>
      <c r="D3771" s="41" t="s">
        <v>3023</v>
      </c>
      <c r="E3771" s="41">
        <v>1</v>
      </c>
      <c r="F3771" s="41">
        <v>20.41</v>
      </c>
      <c r="G3771" s="41">
        <v>320</v>
      </c>
      <c r="H3771" s="41">
        <v>504</v>
      </c>
    </row>
    <row r="3772" spans="1:13" s="41" customFormat="1" ht="12.75">
      <c r="A3772">
        <v>468</v>
      </c>
      <c r="B3772">
        <v>323004</v>
      </c>
      <c r="C3772" t="s">
        <v>1028</v>
      </c>
      <c r="D3772" t="s">
        <v>2687</v>
      </c>
      <c r="E3772" s="21">
        <v>2</v>
      </c>
      <c r="F3772">
        <v>10.82</v>
      </c>
      <c r="G3772">
        <v>518</v>
      </c>
      <c r="H3772" s="21"/>
      <c r="I3772" s="21"/>
      <c r="J3772" s="21"/>
      <c r="K3772"/>
      <c r="L3772"/>
      <c r="M3772"/>
    </row>
    <row r="3773" spans="1:13" s="41" customFormat="1" ht="12.75">
      <c r="A3773"/>
      <c r="B3773"/>
      <c r="C3773"/>
      <c r="D3773"/>
      <c r="E3773" s="21"/>
      <c r="F3773"/>
      <c r="G3773"/>
      <c r="H3773" s="21"/>
      <c r="I3773" s="21"/>
      <c r="J3773" s="21"/>
      <c r="K3773"/>
      <c r="L3773"/>
      <c r="M3773"/>
    </row>
    <row r="3774" spans="1:13" s="41" customFormat="1" ht="12.75">
      <c r="A3774"/>
      <c r="B3774"/>
      <c r="C3774"/>
      <c r="D3774"/>
      <c r="E3774" s="21"/>
      <c r="F3774"/>
      <c r="G3774"/>
      <c r="H3774" s="21">
        <f>SUM(H3636:H3773)</f>
        <v>7997</v>
      </c>
      <c r="I3774" s="21">
        <f>SUM(I3636:I3773)</f>
        <v>0</v>
      </c>
      <c r="J3774" s="21">
        <f>SUM(J3636:J3773)</f>
        <v>0</v>
      </c>
      <c r="K3774"/>
      <c r="L3774"/>
      <c r="M3774"/>
    </row>
    <row r="3775" spans="1:13" s="41" customFormat="1" ht="12.75">
      <c r="A3775"/>
      <c r="B3775"/>
      <c r="C3775"/>
      <c r="D3775"/>
      <c r="E3775" s="21"/>
      <c r="F3775"/>
      <c r="G3775"/>
      <c r="H3775" s="21"/>
      <c r="I3775" s="21"/>
      <c r="J3775" s="21"/>
      <c r="K3775"/>
      <c r="L3775"/>
      <c r="M3775"/>
    </row>
    <row r="3776" spans="1:13" s="41" customFormat="1" ht="12.75">
      <c r="A3776"/>
      <c r="B3776"/>
      <c r="C3776"/>
      <c r="D3776"/>
      <c r="E3776" s="21"/>
      <c r="F3776"/>
      <c r="G3776"/>
      <c r="H3776" s="21"/>
      <c r="I3776" s="21"/>
      <c r="J3776" s="21"/>
      <c r="K3776"/>
      <c r="L3776"/>
      <c r="M3776"/>
    </row>
    <row r="3777" spans="1:13" s="41" customFormat="1" ht="12.75">
      <c r="A3777"/>
      <c r="B3777"/>
      <c r="C3777"/>
      <c r="D3777"/>
      <c r="E3777" s="21"/>
      <c r="F3777"/>
      <c r="G3777"/>
      <c r="H3777" s="21"/>
      <c r="I3777" s="21"/>
      <c r="J3777" s="21"/>
      <c r="K3777"/>
      <c r="L3777"/>
      <c r="M3777"/>
    </row>
    <row r="3778" spans="1:13" s="41" customFormat="1" ht="12.75">
      <c r="A3778"/>
      <c r="B3778"/>
      <c r="C3778"/>
      <c r="D3778"/>
      <c r="E3778" s="21"/>
      <c r="F3778"/>
      <c r="G3778"/>
      <c r="H3778" s="21"/>
      <c r="I3778" s="21"/>
      <c r="J3778" s="21"/>
      <c r="K3778">
        <f>SUM(K3622:K3777)</f>
        <v>0</v>
      </c>
      <c r="L3778">
        <f>SUM(L3622:L3777)</f>
        <v>0</v>
      </c>
      <c r="M3778">
        <f>SUM(M3622:M3777)</f>
        <v>0</v>
      </c>
    </row>
    <row r="3779" spans="1:13" s="41" customFormat="1" ht="12.75">
      <c r="A3779"/>
      <c r="B3779"/>
      <c r="C3779"/>
      <c r="D3779"/>
      <c r="E3779" s="21"/>
      <c r="F3779"/>
      <c r="G3779"/>
      <c r="H3779" s="21"/>
      <c r="I3779" s="21"/>
      <c r="J3779" s="21"/>
      <c r="K3779"/>
      <c r="L3779"/>
      <c r="M3779"/>
    </row>
    <row r="3780" spans="1:13" s="41" customFormat="1" ht="12.75">
      <c r="A3780"/>
      <c r="B3780"/>
      <c r="C3780"/>
      <c r="D3780"/>
      <c r="E3780" s="21"/>
      <c r="F3780"/>
      <c r="G3780"/>
      <c r="H3780" s="21"/>
      <c r="I3780" s="21"/>
      <c r="J3780" s="21"/>
      <c r="K3780"/>
      <c r="L3780"/>
      <c r="M3780"/>
    </row>
    <row r="3781" spans="1:13" s="41" customFormat="1" ht="12.75">
      <c r="A3781"/>
      <c r="B3781"/>
      <c r="C3781"/>
      <c r="D3781"/>
      <c r="E3781" s="21"/>
      <c r="F3781"/>
      <c r="G3781"/>
      <c r="H3781" s="21">
        <f>SUM(H3715:H3780)</f>
        <v>12015</v>
      </c>
      <c r="I3781" s="21">
        <f>SUM(I3715:I3780)</f>
        <v>0</v>
      </c>
      <c r="J3781" s="21">
        <f>SUM(J3715:J3780)</f>
        <v>0</v>
      </c>
      <c r="K3781"/>
      <c r="L3781"/>
      <c r="M3781"/>
    </row>
    <row r="3782" spans="1:13" s="41" customFormat="1" ht="12.75">
      <c r="A3782"/>
      <c r="B3782"/>
      <c r="C3782"/>
      <c r="D3782"/>
      <c r="E3782" s="21"/>
      <c r="F3782"/>
      <c r="G3782"/>
      <c r="H3782" s="21"/>
      <c r="I3782" s="21"/>
      <c r="J3782" s="21"/>
      <c r="K3782"/>
      <c r="L3782"/>
      <c r="M3782"/>
    </row>
    <row r="3783" spans="1:13" s="41" customFormat="1" ht="12.75">
      <c r="A3783"/>
      <c r="B3783"/>
      <c r="C3783"/>
      <c r="D3783"/>
      <c r="E3783" s="21"/>
      <c r="F3783"/>
      <c r="G3783"/>
      <c r="H3783" s="21">
        <f>SUM(H3705:H3782)</f>
        <v>24601</v>
      </c>
      <c r="I3783" s="21">
        <f>SUM(I3705:I3782)</f>
        <v>0</v>
      </c>
      <c r="J3783" s="21">
        <f>SUM(J3705:J3782)</f>
        <v>0</v>
      </c>
      <c r="K3783"/>
      <c r="L3783"/>
      <c r="M3783"/>
    </row>
    <row r="3784" spans="1:13" s="41" customFormat="1" ht="12.75">
      <c r="A3784"/>
      <c r="B3784"/>
      <c r="C3784"/>
      <c r="D3784"/>
      <c r="E3784" s="21"/>
      <c r="F3784"/>
      <c r="G3784"/>
      <c r="H3784" s="21"/>
      <c r="I3784" s="21"/>
      <c r="J3784" s="21"/>
      <c r="K3784"/>
      <c r="L3784"/>
      <c r="M3784"/>
    </row>
    <row r="3785" spans="1:13" s="41" customFormat="1" ht="12.75">
      <c r="A3785"/>
      <c r="B3785"/>
      <c r="C3785"/>
      <c r="D3785"/>
      <c r="E3785" s="21"/>
      <c r="F3785"/>
      <c r="G3785"/>
      <c r="H3785" s="21"/>
      <c r="I3785" s="21"/>
      <c r="J3785" s="21"/>
      <c r="K3785">
        <f>SUM(K3686:K3784)</f>
        <v>0</v>
      </c>
      <c r="L3785">
        <f>SUM(L3686:L3784)</f>
        <v>0</v>
      </c>
      <c r="M3785">
        <f>SUM(M3686:M3784)</f>
        <v>0</v>
      </c>
    </row>
    <row r="3786" spans="1:13" s="41" customFormat="1" ht="12.75">
      <c r="A3786"/>
      <c r="B3786"/>
      <c r="C3786"/>
      <c r="D3786"/>
      <c r="E3786" s="21"/>
      <c r="F3786"/>
      <c r="G3786"/>
      <c r="H3786" s="21"/>
      <c r="I3786" s="21"/>
      <c r="J3786" s="21"/>
      <c r="K3786"/>
      <c r="L3786"/>
      <c r="M3786"/>
    </row>
    <row r="3787" spans="1:13" s="41" customFormat="1" ht="12.75">
      <c r="A3787"/>
      <c r="B3787"/>
      <c r="C3787"/>
      <c r="D3787"/>
      <c r="E3787" s="21"/>
      <c r="F3787"/>
      <c r="G3787"/>
      <c r="H3787" s="21"/>
      <c r="I3787" s="21"/>
      <c r="J3787" s="21"/>
      <c r="K3787"/>
      <c r="L3787"/>
      <c r="M3787"/>
    </row>
    <row r="3788" spans="1:13" s="41" customFormat="1" ht="12.75">
      <c r="A3788"/>
      <c r="B3788"/>
      <c r="C3788"/>
      <c r="D3788"/>
      <c r="E3788" s="21"/>
      <c r="F3788"/>
      <c r="G3788"/>
      <c r="H3788" s="21"/>
      <c r="I3788" s="21"/>
      <c r="J3788" s="21"/>
      <c r="K3788"/>
      <c r="L3788"/>
      <c r="M3788"/>
    </row>
    <row r="3789" spans="1:13" s="41" customFormat="1" ht="12.75">
      <c r="A3789"/>
      <c r="B3789"/>
      <c r="C3789"/>
      <c r="D3789"/>
      <c r="E3789" s="21"/>
      <c r="F3789"/>
      <c r="G3789"/>
      <c r="H3789" s="21"/>
      <c r="I3789" s="21"/>
      <c r="J3789" s="21"/>
      <c r="K3789"/>
      <c r="L3789"/>
      <c r="M3789"/>
    </row>
    <row r="3790" spans="1:13" s="41" customFormat="1" ht="12.75">
      <c r="A3790"/>
      <c r="B3790"/>
      <c r="C3790"/>
      <c r="D3790"/>
      <c r="E3790" s="21"/>
      <c r="F3790"/>
      <c r="G3790"/>
      <c r="H3790" s="21"/>
      <c r="I3790" s="21"/>
      <c r="J3790" s="21"/>
      <c r="K3790"/>
      <c r="L3790"/>
      <c r="M3790"/>
    </row>
    <row r="3791" spans="1:13" s="41" customFormat="1" ht="12.75">
      <c r="A3791"/>
      <c r="B3791"/>
      <c r="C3791"/>
      <c r="D3791"/>
      <c r="E3791" s="21"/>
      <c r="F3791"/>
      <c r="G3791"/>
      <c r="H3791" s="21">
        <f>SUM(H3768:H3790)</f>
        <v>45117</v>
      </c>
      <c r="I3791" s="21">
        <f>SUM(I3768:I3790)</f>
        <v>0</v>
      </c>
      <c r="J3791" s="21">
        <f>SUM(J3768:J3790)</f>
        <v>0</v>
      </c>
      <c r="K3791"/>
      <c r="L3791"/>
      <c r="M3791"/>
    </row>
    <row r="3792" spans="1:13" s="41" customFormat="1" ht="12.75">
      <c r="A3792"/>
      <c r="B3792"/>
      <c r="C3792"/>
      <c r="D3792"/>
      <c r="E3792" s="21"/>
      <c r="F3792"/>
      <c r="G3792"/>
      <c r="H3792" s="21">
        <f>SUM(H3705:H3791)</f>
        <v>94319</v>
      </c>
      <c r="I3792" s="21">
        <f>SUM(I3705:I3791)</f>
        <v>0</v>
      </c>
      <c r="J3792" s="21">
        <f>SUM(J3705:J3791)</f>
        <v>0</v>
      </c>
      <c r="K3792"/>
      <c r="L3792"/>
      <c r="M3792"/>
    </row>
    <row r="3793" spans="1:13" s="41" customFormat="1" ht="12.75">
      <c r="A3793"/>
      <c r="B3793"/>
      <c r="C3793"/>
      <c r="D3793"/>
      <c r="E3793" s="21"/>
      <c r="F3793"/>
      <c r="G3793"/>
      <c r="H3793" s="21"/>
      <c r="I3793" s="21"/>
      <c r="J3793" s="21"/>
      <c r="K3793"/>
      <c r="L3793"/>
      <c r="M3793"/>
    </row>
    <row r="3794" spans="1:13" s="41" customFormat="1" ht="12.75">
      <c r="A3794"/>
      <c r="B3794"/>
      <c r="C3794"/>
      <c r="D3794"/>
      <c r="E3794" s="21"/>
      <c r="F3794"/>
      <c r="G3794"/>
      <c r="H3794" s="21">
        <f>SUM(H3718:H3793)</f>
        <v>187507</v>
      </c>
      <c r="I3794" s="21">
        <f>SUM(I3718:I3793)</f>
        <v>0</v>
      </c>
      <c r="J3794" s="21">
        <f>SUM(J3718:J3793)</f>
        <v>0</v>
      </c>
      <c r="K3794"/>
      <c r="L3794"/>
      <c r="M3794"/>
    </row>
    <row r="3795" spans="1:13" s="41" customFormat="1" ht="12.75">
      <c r="A3795"/>
      <c r="B3795"/>
      <c r="C3795"/>
      <c r="D3795"/>
      <c r="E3795" s="21"/>
      <c r="F3795"/>
      <c r="G3795"/>
      <c r="H3795" s="21"/>
      <c r="I3795" s="21"/>
      <c r="J3795" s="21"/>
      <c r="K3795"/>
      <c r="L3795"/>
      <c r="M3795"/>
    </row>
    <row r="3796" spans="1:13" s="41" customFormat="1" ht="12.75">
      <c r="A3796"/>
      <c r="B3796"/>
      <c r="C3796"/>
      <c r="D3796"/>
      <c r="E3796" s="21"/>
      <c r="F3796"/>
      <c r="G3796"/>
      <c r="H3796" s="21"/>
      <c r="I3796" s="21"/>
      <c r="J3796" s="21"/>
      <c r="K3796"/>
      <c r="L3796"/>
      <c r="M3796"/>
    </row>
    <row r="3797" spans="1:13" s="41" customFormat="1" ht="12.75">
      <c r="A3797"/>
      <c r="B3797"/>
      <c r="C3797"/>
      <c r="D3797"/>
      <c r="E3797" s="21"/>
      <c r="F3797"/>
      <c r="G3797"/>
      <c r="H3797" s="21">
        <f>SUM(H3733:H3796)</f>
        <v>373769</v>
      </c>
      <c r="I3797" s="21">
        <f>SUM(I3733:I3796)</f>
        <v>0</v>
      </c>
      <c r="J3797" s="21">
        <f>SUM(J3733:J3796)</f>
        <v>0</v>
      </c>
      <c r="K3797"/>
      <c r="L3797"/>
      <c r="M3797"/>
    </row>
    <row r="3798" spans="1:13" s="41" customFormat="1" ht="12.75">
      <c r="A3798"/>
      <c r="B3798"/>
      <c r="C3798"/>
      <c r="D3798"/>
      <c r="E3798" s="21"/>
      <c r="F3798"/>
      <c r="G3798"/>
      <c r="H3798" s="21"/>
      <c r="I3798" s="21"/>
      <c r="J3798" s="21"/>
      <c r="K3798"/>
      <c r="L3798"/>
      <c r="M3798"/>
    </row>
    <row r="3799" spans="1:13" s="41" customFormat="1" ht="12.75">
      <c r="A3799"/>
      <c r="B3799"/>
      <c r="C3799"/>
      <c r="D3799"/>
      <c r="E3799" s="21"/>
      <c r="F3799"/>
      <c r="G3799"/>
      <c r="H3799" s="21">
        <f>SUM(H3755:H3798)</f>
        <v>746990</v>
      </c>
      <c r="I3799" s="21">
        <f>SUM(I3755:I3798)</f>
        <v>0</v>
      </c>
      <c r="J3799" s="21">
        <f>SUM(J3755:J3798)</f>
        <v>0</v>
      </c>
      <c r="K3799"/>
      <c r="L3799"/>
      <c r="M3799"/>
    </row>
    <row r="3800" spans="1:13" s="41" customFormat="1" ht="12.75">
      <c r="A3800"/>
      <c r="B3800"/>
      <c r="C3800"/>
      <c r="D3800"/>
      <c r="E3800" s="21"/>
      <c r="F3800"/>
      <c r="G3800"/>
      <c r="H3800" s="21"/>
      <c r="I3800" s="21"/>
      <c r="J3800" s="21"/>
      <c r="K3800">
        <f>SUM(K3731:K3799)</f>
        <v>0</v>
      </c>
      <c r="L3800">
        <f>SUM(L3731:L3799)</f>
        <v>0</v>
      </c>
      <c r="M3800">
        <f>SUM(M3731:M3799)</f>
        <v>0</v>
      </c>
    </row>
    <row r="3801" spans="1:13" s="41" customFormat="1" ht="12.75">
      <c r="A3801"/>
      <c r="B3801"/>
      <c r="C3801"/>
      <c r="D3801"/>
      <c r="E3801" s="21"/>
      <c r="F3801"/>
      <c r="G3801"/>
      <c r="H3801" s="21">
        <f>SUM(H3745:H3800)</f>
        <v>1494528</v>
      </c>
      <c r="I3801" s="21">
        <f>SUM(I3745:I3800)</f>
        <v>0</v>
      </c>
      <c r="J3801" s="21">
        <f>SUM(J3745:J3800)</f>
        <v>0</v>
      </c>
      <c r="K3801"/>
      <c r="L3801"/>
      <c r="M3801"/>
    </row>
    <row r="3802" s="41" customFormat="1" ht="12.75"/>
    <row r="3803" s="41" customFormat="1" ht="12.75"/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:B23"/>
    </sheetView>
  </sheetViews>
  <sheetFormatPr defaultColWidth="11.421875" defaultRowHeight="19.5" customHeight="1"/>
  <cols>
    <col min="1" max="1" width="8.8515625" style="21" customWidth="1"/>
    <col min="2" max="2" width="25.57421875" style="20" customWidth="1"/>
    <col min="3" max="4" width="11.421875" style="21" customWidth="1"/>
    <col min="5" max="16384" width="11.421875" style="20" customWidth="1"/>
  </cols>
  <sheetData>
    <row r="1" spans="1:4" ht="19.5" customHeight="1">
      <c r="A1" s="21" t="s">
        <v>83</v>
      </c>
      <c r="B1" s="20" t="s">
        <v>52</v>
      </c>
      <c r="C1" s="21" t="s">
        <v>3068</v>
      </c>
      <c r="D1" s="21" t="s">
        <v>3069</v>
      </c>
    </row>
    <row r="2" spans="1:4" ht="19.5" customHeight="1">
      <c r="A2" s="21">
        <v>1</v>
      </c>
      <c r="B2" s="38" t="s">
        <v>66</v>
      </c>
      <c r="C2" s="21">
        <v>19</v>
      </c>
      <c r="D2" s="21">
        <f>234.64+310.14+199.82</f>
        <v>744.5999999999999</v>
      </c>
    </row>
    <row r="3" spans="1:4" ht="19.5" customHeight="1">
      <c r="A3" s="21">
        <v>2</v>
      </c>
      <c r="B3" s="38" t="s">
        <v>125</v>
      </c>
      <c r="C3" s="21">
        <v>18</v>
      </c>
      <c r="D3" s="21">
        <f>425.8+406.01+298.73</f>
        <v>1130.54</v>
      </c>
    </row>
    <row r="4" spans="1:4" ht="19.5" customHeight="1">
      <c r="A4" s="21">
        <v>3</v>
      </c>
      <c r="B4" s="38" t="s">
        <v>119</v>
      </c>
      <c r="C4" s="21">
        <v>16</v>
      </c>
      <c r="D4" s="21">
        <f>214.39+330.87+326</f>
        <v>871.26</v>
      </c>
    </row>
    <row r="5" spans="1:4" ht="19.5" customHeight="1">
      <c r="A5" s="21">
        <v>4</v>
      </c>
      <c r="B5" s="38" t="s">
        <v>118</v>
      </c>
      <c r="C5" s="21">
        <v>15</v>
      </c>
      <c r="D5" s="21">
        <f>317.03+308.93+250.41</f>
        <v>876.37</v>
      </c>
    </row>
    <row r="6" spans="1:4" ht="19.5" customHeight="1">
      <c r="A6" s="21">
        <v>5</v>
      </c>
      <c r="B6" s="38" t="s">
        <v>123</v>
      </c>
      <c r="C6" s="21">
        <v>15</v>
      </c>
      <c r="D6" s="21">
        <f>284.67+270.85+266.22</f>
        <v>821.74</v>
      </c>
    </row>
    <row r="7" spans="1:4" ht="19.5" customHeight="1">
      <c r="A7" s="21">
        <v>6</v>
      </c>
      <c r="B7" s="38" t="s">
        <v>64</v>
      </c>
      <c r="C7" s="21">
        <v>13</v>
      </c>
      <c r="D7" s="21">
        <f>202.52+275.48+243.55</f>
        <v>721.55</v>
      </c>
    </row>
    <row r="8" spans="1:4" ht="19.5" customHeight="1">
      <c r="A8" s="21">
        <v>7</v>
      </c>
      <c r="B8" s="38" t="s">
        <v>1052</v>
      </c>
      <c r="C8" s="21">
        <v>12</v>
      </c>
      <c r="D8" s="21">
        <f>313.59+149.93+109.24</f>
        <v>572.76</v>
      </c>
    </row>
    <row r="9" spans="1:4" ht="19.5" customHeight="1">
      <c r="A9" s="21">
        <v>8</v>
      </c>
      <c r="B9" s="38" t="s">
        <v>3067</v>
      </c>
      <c r="C9" s="21">
        <v>12</v>
      </c>
      <c r="D9" s="21">
        <f>207.37+189.63+173.3</f>
        <v>570.3</v>
      </c>
    </row>
    <row r="10" spans="1:4" ht="19.5" customHeight="1">
      <c r="A10" s="21">
        <v>9</v>
      </c>
      <c r="B10" s="38" t="s">
        <v>1410</v>
      </c>
      <c r="C10" s="21">
        <v>11</v>
      </c>
      <c r="D10" s="21">
        <f>224.36+177.33+264.46</f>
        <v>666.1500000000001</v>
      </c>
    </row>
    <row r="11" spans="1:4" ht="19.5" customHeight="1">
      <c r="A11" s="21">
        <v>10</v>
      </c>
      <c r="B11" s="38" t="s">
        <v>3066</v>
      </c>
      <c r="C11" s="21">
        <v>11</v>
      </c>
      <c r="D11" s="21">
        <f>136.84+112.32+163.13</f>
        <v>412.28999999999996</v>
      </c>
    </row>
    <row r="12" spans="1:4" ht="19.5" customHeight="1">
      <c r="A12" s="21">
        <v>11</v>
      </c>
      <c r="B12" s="38" t="s">
        <v>3065</v>
      </c>
      <c r="C12" s="21">
        <v>10</v>
      </c>
      <c r="D12" s="21">
        <f>43.64+198.16+167.66</f>
        <v>409.46000000000004</v>
      </c>
    </row>
    <row r="14" spans="1:4" ht="19.5" customHeight="1">
      <c r="A14" s="21">
        <v>1</v>
      </c>
      <c r="B14" s="38" t="s">
        <v>64</v>
      </c>
      <c r="C14" s="21">
        <v>15</v>
      </c>
      <c r="D14" s="21">
        <f>445.5+437.99+431.05</f>
        <v>1314.54</v>
      </c>
    </row>
    <row r="15" spans="1:4" ht="19.5" customHeight="1">
      <c r="A15" s="21">
        <v>2</v>
      </c>
      <c r="B15" s="38" t="s">
        <v>119</v>
      </c>
      <c r="C15" s="21">
        <v>15</v>
      </c>
      <c r="D15" s="21">
        <f>362.85+309.32+294.21</f>
        <v>966.3800000000001</v>
      </c>
    </row>
    <row r="16" spans="1:4" ht="19.5" customHeight="1">
      <c r="A16" s="21">
        <v>3</v>
      </c>
      <c r="B16" s="38" t="s">
        <v>1052</v>
      </c>
      <c r="C16" s="21">
        <v>12</v>
      </c>
      <c r="D16" s="21">
        <f>285.85+298.91+191.53</f>
        <v>776.29</v>
      </c>
    </row>
    <row r="17" spans="1:4" ht="19.5" customHeight="1">
      <c r="A17" s="21">
        <v>4</v>
      </c>
      <c r="B17" s="38" t="s">
        <v>125</v>
      </c>
      <c r="C17" s="21">
        <v>9</v>
      </c>
      <c r="D17" s="21">
        <f>230.81+225.31+210.67</f>
        <v>666.79</v>
      </c>
    </row>
    <row r="18" spans="1:4" ht="19.5" customHeight="1">
      <c r="A18" s="21">
        <v>5</v>
      </c>
      <c r="B18" s="38" t="s">
        <v>118</v>
      </c>
      <c r="C18" s="21">
        <v>9</v>
      </c>
      <c r="D18" s="21">
        <f>107.59+100.48+97.61</f>
        <v>305.68</v>
      </c>
    </row>
    <row r="19" spans="1:4" ht="19.5" customHeight="1">
      <c r="A19" s="21">
        <v>6</v>
      </c>
      <c r="B19" s="38" t="s">
        <v>126</v>
      </c>
      <c r="C19" s="21">
        <v>8</v>
      </c>
      <c r="D19" s="21">
        <f>110.27+81.21+115.19</f>
        <v>306.66999999999996</v>
      </c>
    </row>
    <row r="20" spans="1:4" ht="19.5" customHeight="1">
      <c r="A20" s="21">
        <v>7</v>
      </c>
      <c r="B20" s="38" t="s">
        <v>66</v>
      </c>
      <c r="C20" s="21">
        <v>4</v>
      </c>
      <c r="D20" s="21">
        <f>76.07+85.56+70.64</f>
        <v>232.26999999999998</v>
      </c>
    </row>
    <row r="21" spans="1:4" ht="19.5" customHeight="1">
      <c r="A21" s="21">
        <v>8</v>
      </c>
      <c r="B21" s="38" t="s">
        <v>3065</v>
      </c>
      <c r="C21" s="21">
        <v>3</v>
      </c>
      <c r="D21" s="21">
        <f>75.11+74.68+38.82</f>
        <v>188.61</v>
      </c>
    </row>
    <row r="22" spans="1:4" ht="19.5" customHeight="1">
      <c r="A22" s="21">
        <v>9</v>
      </c>
      <c r="B22" s="38" t="s">
        <v>123</v>
      </c>
      <c r="C22" s="21">
        <v>3</v>
      </c>
      <c r="D22" s="21">
        <f>58.3+56.14+28.8</f>
        <v>143.24</v>
      </c>
    </row>
    <row r="23" spans="1:4" ht="19.5" customHeight="1">
      <c r="A23" s="21">
        <v>10</v>
      </c>
      <c r="B23" s="20" t="s">
        <v>971</v>
      </c>
      <c r="C23" s="21">
        <v>3</v>
      </c>
      <c r="D23" s="21">
        <f>50.09+23.43+23.3</f>
        <v>96.82000000000001</v>
      </c>
    </row>
    <row r="24" spans="1:4" ht="19.5" customHeight="1">
      <c r="A24" s="21">
        <v>11</v>
      </c>
      <c r="B24" s="38" t="s">
        <v>3067</v>
      </c>
      <c r="C24" s="21">
        <v>3</v>
      </c>
      <c r="D24" s="21">
        <f>21.63+12.47+6.17</f>
        <v>40.27</v>
      </c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Rankl</dc:creator>
  <cp:keywords/>
  <dc:description/>
  <cp:lastModifiedBy>User</cp:lastModifiedBy>
  <cp:lastPrinted>2015-10-04T13:15:32Z</cp:lastPrinted>
  <dcterms:created xsi:type="dcterms:W3CDTF">1997-04-05T11:08:10Z</dcterms:created>
  <dcterms:modified xsi:type="dcterms:W3CDTF">2015-10-04T13:42:19Z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